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.garcia\OneDrive - cnss.gob.do\Documentos\CNSS\Marzo\Presupuesto\data abierta\"/>
    </mc:Choice>
  </mc:AlternateContent>
  <bookViews>
    <workbookView xWindow="0" yWindow="0" windowWidth="28800" windowHeight="12210"/>
  </bookViews>
  <sheets>
    <sheet name="RefCCPCuenta" sheetId="1" r:id="rId1"/>
  </sheets>
  <definedNames>
    <definedName name="_xlnm.Print_Area" localSheetId="0">RefCCPCuenta!$A$1:$N$80</definedName>
    <definedName name="_xlnm.Print_Titles" localSheetId="0">RefCCPCuenta!$1:$1</definedName>
  </definedNames>
  <calcPr calcId="162913"/>
</workbook>
</file>

<file path=xl/calcChain.xml><?xml version="1.0" encoding="utf-8"?>
<calcChain xmlns="http://schemas.openxmlformats.org/spreadsheetml/2006/main">
  <c r="D610" i="1" l="1"/>
  <c r="D605" i="1"/>
  <c r="D595" i="1"/>
  <c r="D587" i="1"/>
  <c r="D579" i="1"/>
  <c r="D552" i="1" s="1"/>
  <c r="D569" i="1"/>
  <c r="D559" i="1"/>
  <c r="D553" i="1"/>
  <c r="D617" i="1" l="1"/>
  <c r="C610" i="1"/>
  <c r="C605" i="1"/>
  <c r="C595" i="1"/>
  <c r="C587" i="1"/>
  <c r="C552" i="1" s="1"/>
  <c r="C579" i="1"/>
  <c r="C569" i="1"/>
  <c r="C559" i="1"/>
  <c r="C553" i="1"/>
  <c r="C617" i="1" s="1"/>
  <c r="B610" i="1" l="1"/>
  <c r="B605" i="1"/>
  <c r="B595" i="1"/>
  <c r="B587" i="1"/>
  <c r="B579" i="1"/>
  <c r="B569" i="1"/>
  <c r="B559" i="1"/>
  <c r="B553" i="1"/>
  <c r="B552" i="1" s="1"/>
  <c r="B617" i="1" l="1"/>
  <c r="M529" i="1" l="1"/>
  <c r="M519" i="1"/>
  <c r="M511" i="1"/>
  <c r="M503" i="1"/>
  <c r="M493" i="1"/>
  <c r="M483" i="1"/>
  <c r="M477" i="1"/>
  <c r="M476" i="1" l="1"/>
  <c r="M541" i="1"/>
  <c r="L529" i="1" l="1"/>
  <c r="L519" i="1"/>
  <c r="L511" i="1"/>
  <c r="L503" i="1"/>
  <c r="L493" i="1"/>
  <c r="L483" i="1"/>
  <c r="L477" i="1"/>
  <c r="L476" i="1" l="1"/>
  <c r="L541" i="1"/>
  <c r="K529" i="1" l="1"/>
  <c r="K519" i="1"/>
  <c r="K511" i="1"/>
  <c r="K503" i="1"/>
  <c r="K493" i="1"/>
  <c r="K483" i="1"/>
  <c r="K477" i="1"/>
  <c r="K476" i="1" l="1"/>
  <c r="K541" i="1"/>
  <c r="E534" i="1"/>
  <c r="D534" i="1"/>
  <c r="C534" i="1"/>
  <c r="B534" i="1"/>
  <c r="J529" i="1"/>
  <c r="I529" i="1"/>
  <c r="H529" i="1"/>
  <c r="G529" i="1"/>
  <c r="F529" i="1"/>
  <c r="E529" i="1"/>
  <c r="D529" i="1"/>
  <c r="C529" i="1"/>
  <c r="B529" i="1"/>
  <c r="J519" i="1"/>
  <c r="I519" i="1"/>
  <c r="H519" i="1"/>
  <c r="G519" i="1"/>
  <c r="F519" i="1"/>
  <c r="E519" i="1"/>
  <c r="D519" i="1"/>
  <c r="C519" i="1"/>
  <c r="B519" i="1"/>
  <c r="J511" i="1"/>
  <c r="I511" i="1"/>
  <c r="H511" i="1"/>
  <c r="G511" i="1"/>
  <c r="F511" i="1"/>
  <c r="E511" i="1"/>
  <c r="D511" i="1"/>
  <c r="C511" i="1"/>
  <c r="B511" i="1"/>
  <c r="J503" i="1"/>
  <c r="I503" i="1"/>
  <c r="H503" i="1"/>
  <c r="G503" i="1"/>
  <c r="F503" i="1"/>
  <c r="E503" i="1"/>
  <c r="D503" i="1"/>
  <c r="C503" i="1"/>
  <c r="B503" i="1"/>
  <c r="J493" i="1"/>
  <c r="I493" i="1"/>
  <c r="H493" i="1"/>
  <c r="G493" i="1"/>
  <c r="F493" i="1"/>
  <c r="E493" i="1"/>
  <c r="D493" i="1"/>
  <c r="C493" i="1"/>
  <c r="B493" i="1"/>
  <c r="J483" i="1"/>
  <c r="I483" i="1"/>
  <c r="H483" i="1"/>
  <c r="G483" i="1"/>
  <c r="F483" i="1"/>
  <c r="E483" i="1"/>
  <c r="D483" i="1"/>
  <c r="C483" i="1"/>
  <c r="B483" i="1"/>
  <c r="J477" i="1"/>
  <c r="I477" i="1"/>
  <c r="H477" i="1"/>
  <c r="G477" i="1"/>
  <c r="F477" i="1"/>
  <c r="E477" i="1"/>
  <c r="D477" i="1"/>
  <c r="C477" i="1"/>
  <c r="B477" i="1"/>
  <c r="B476" i="1" l="1"/>
  <c r="C476" i="1"/>
  <c r="J476" i="1"/>
  <c r="F476" i="1"/>
  <c r="D541" i="1"/>
  <c r="B541" i="1"/>
  <c r="H541" i="1"/>
  <c r="J541" i="1"/>
  <c r="C541" i="1"/>
  <c r="E476" i="1"/>
  <c r="G541" i="1"/>
  <c r="I541" i="1"/>
  <c r="D476" i="1"/>
  <c r="I476" i="1"/>
  <c r="G476" i="1"/>
  <c r="H476" i="1"/>
  <c r="E541" i="1"/>
  <c r="F541" i="1"/>
  <c r="I440" i="1" l="1"/>
  <c r="I424" i="1"/>
  <c r="I414" i="1"/>
  <c r="I404" i="1"/>
  <c r="I398" i="1"/>
  <c r="I462" i="1" l="1"/>
  <c r="H424" i="1"/>
  <c r="H414" i="1"/>
  <c r="H404" i="1"/>
  <c r="H398" i="1"/>
  <c r="H462" i="1" l="1"/>
  <c r="G440" i="1" l="1"/>
  <c r="G414" i="1"/>
  <c r="G404" i="1"/>
  <c r="G398" i="1"/>
  <c r="G462" i="1" l="1"/>
  <c r="F440" i="1" l="1"/>
  <c r="F414" i="1"/>
  <c r="F404" i="1"/>
  <c r="F398" i="1"/>
  <c r="F462" i="1" l="1"/>
  <c r="E440" i="1" l="1"/>
  <c r="E424" i="1"/>
  <c r="E414" i="1"/>
  <c r="E404" i="1"/>
  <c r="E398" i="1"/>
  <c r="E462" i="1" l="1"/>
  <c r="D440" i="1" l="1"/>
  <c r="D424" i="1"/>
  <c r="D414" i="1"/>
  <c r="D404" i="1"/>
  <c r="D398" i="1"/>
  <c r="D462" i="1" l="1"/>
  <c r="C414" i="1" l="1"/>
  <c r="C404" i="1"/>
  <c r="C398" i="1"/>
  <c r="C462" i="1" l="1"/>
  <c r="B414" i="1" l="1"/>
  <c r="B404" i="1"/>
  <c r="B398" i="1"/>
  <c r="C320" i="1"/>
  <c r="C326" i="1"/>
  <c r="C319" i="1" l="1"/>
  <c r="C383" i="1"/>
  <c r="M362" i="1" l="1"/>
  <c r="M346" i="1"/>
  <c r="M336" i="1"/>
  <c r="M326" i="1"/>
  <c r="M320" i="1"/>
  <c r="M319" i="1" l="1"/>
  <c r="M384" i="1"/>
  <c r="L372" i="1"/>
  <c r="L362" i="1"/>
  <c r="L346" i="1"/>
  <c r="L336" i="1"/>
  <c r="L326" i="1"/>
  <c r="L320" i="1"/>
  <c r="L384" i="1" l="1"/>
  <c r="L319" i="1"/>
  <c r="K372" i="1"/>
  <c r="K362" i="1"/>
  <c r="K346" i="1"/>
  <c r="K336" i="1"/>
  <c r="K326" i="1"/>
  <c r="K320" i="1"/>
  <c r="K319" i="1" l="1"/>
  <c r="K384" i="1"/>
  <c r="M203" i="1"/>
  <c r="L203" i="1"/>
  <c r="K203" i="1"/>
  <c r="I203" i="1"/>
  <c r="H203" i="1"/>
  <c r="G203" i="1"/>
  <c r="F203" i="1"/>
  <c r="E203" i="1"/>
  <c r="D203" i="1"/>
  <c r="C203" i="1"/>
  <c r="B203" i="1"/>
  <c r="M187" i="1"/>
  <c r="L187" i="1"/>
  <c r="I187" i="1"/>
  <c r="H187" i="1"/>
  <c r="G187" i="1"/>
  <c r="D187" i="1"/>
  <c r="C187" i="1"/>
  <c r="B187" i="1"/>
  <c r="M177" i="1"/>
  <c r="L177" i="1"/>
  <c r="K177" i="1"/>
  <c r="I177" i="1"/>
  <c r="H177" i="1"/>
  <c r="G177" i="1"/>
  <c r="F177" i="1"/>
  <c r="E177" i="1"/>
  <c r="D177" i="1"/>
  <c r="C177" i="1"/>
  <c r="B177" i="1"/>
  <c r="M167" i="1"/>
  <c r="L167" i="1"/>
  <c r="K167" i="1"/>
  <c r="I167" i="1"/>
  <c r="H167" i="1"/>
  <c r="G167" i="1"/>
  <c r="F167" i="1"/>
  <c r="E167" i="1"/>
  <c r="D167" i="1"/>
  <c r="C167" i="1"/>
  <c r="B167" i="1"/>
  <c r="M161" i="1"/>
  <c r="L161" i="1"/>
  <c r="K161" i="1"/>
  <c r="I161" i="1"/>
  <c r="H161" i="1"/>
  <c r="G161" i="1"/>
  <c r="F161" i="1"/>
  <c r="E161" i="1"/>
  <c r="D161" i="1"/>
  <c r="C161" i="1"/>
  <c r="B161" i="1"/>
  <c r="M225" i="1" l="1"/>
  <c r="D225" i="1"/>
  <c r="I225" i="1"/>
  <c r="E225" i="1"/>
  <c r="F225" i="1"/>
  <c r="G225" i="1"/>
  <c r="K225" i="1"/>
  <c r="C225" i="1"/>
  <c r="L225" i="1"/>
  <c r="H225" i="1"/>
  <c r="J372" i="1"/>
  <c r="J362" i="1"/>
  <c r="J336" i="1"/>
  <c r="J326" i="1"/>
  <c r="J320" i="1"/>
  <c r="J384" i="1" l="1"/>
  <c r="J319" i="1"/>
  <c r="J383" i="1" s="1"/>
  <c r="I372" i="1" l="1"/>
  <c r="I362" i="1"/>
  <c r="I354" i="1"/>
  <c r="I346" i="1"/>
  <c r="I336" i="1"/>
  <c r="I326" i="1"/>
  <c r="I320" i="1"/>
  <c r="I384" i="1" l="1"/>
  <c r="I319" i="1"/>
  <c r="I383" i="1" s="1"/>
  <c r="H362" i="1"/>
  <c r="H346" i="1"/>
  <c r="H336" i="1"/>
  <c r="H326" i="1"/>
  <c r="H320" i="1"/>
  <c r="H319" i="1" l="1"/>
  <c r="H383" i="1" s="1"/>
  <c r="G362" i="1"/>
  <c r="G336" i="1"/>
  <c r="G326" i="1"/>
  <c r="G320" i="1"/>
  <c r="G319" i="1" l="1"/>
  <c r="G383" i="1" s="1"/>
  <c r="F362" i="1" l="1"/>
  <c r="E362" i="1"/>
  <c r="D362" i="1"/>
  <c r="F346" i="1"/>
  <c r="D346" i="1"/>
  <c r="F336" i="1"/>
  <c r="E336" i="1"/>
  <c r="D336" i="1"/>
  <c r="F326" i="1"/>
  <c r="E326" i="1"/>
  <c r="D326" i="1"/>
  <c r="F320" i="1"/>
  <c r="E320" i="1"/>
  <c r="D320" i="1"/>
  <c r="D319" i="1" l="1"/>
  <c r="D383" i="1"/>
  <c r="F319" i="1"/>
  <c r="E383" i="1"/>
  <c r="E319" i="1"/>
  <c r="F383" i="1"/>
  <c r="M240" i="1" l="1"/>
  <c r="M246" i="1"/>
  <c r="M256" i="1"/>
  <c r="M266" i="1"/>
  <c r="M282" i="1"/>
  <c r="M292" i="1"/>
  <c r="L240" i="1"/>
  <c r="L246" i="1"/>
  <c r="L256" i="1"/>
  <c r="L266" i="1"/>
  <c r="L282" i="1"/>
  <c r="K240" i="1"/>
  <c r="K246" i="1"/>
  <c r="K256" i="1"/>
  <c r="K266" i="1"/>
  <c r="K282" i="1"/>
  <c r="J241" i="1"/>
  <c r="J251" i="1"/>
  <c r="J277" i="1"/>
  <c r="J287" i="1"/>
  <c r="I240" i="1"/>
  <c r="I246" i="1"/>
  <c r="I256" i="1"/>
  <c r="I266" i="1"/>
  <c r="H282" i="1"/>
  <c r="H266" i="1"/>
  <c r="H256" i="1"/>
  <c r="H246" i="1"/>
  <c r="H240" i="1"/>
  <c r="G282" i="1"/>
  <c r="G266" i="1"/>
  <c r="G256" i="1"/>
  <c r="G246" i="1"/>
  <c r="G240" i="1"/>
  <c r="F266" i="1"/>
  <c r="F256" i="1"/>
  <c r="F246" i="1"/>
  <c r="F240" i="1"/>
  <c r="D297" i="1"/>
  <c r="D292" i="1"/>
  <c r="D282" i="1"/>
  <c r="D274" i="1"/>
  <c r="D266" i="1"/>
  <c r="D256" i="1"/>
  <c r="D246" i="1"/>
  <c r="D240" i="1"/>
  <c r="E297" i="1"/>
  <c r="E292" i="1"/>
  <c r="E274" i="1"/>
  <c r="E266" i="1"/>
  <c r="E256" i="1"/>
  <c r="E246" i="1"/>
  <c r="E240" i="1"/>
  <c r="C246" i="1"/>
  <c r="C240" i="1"/>
  <c r="B246" i="1"/>
  <c r="B240" i="1"/>
  <c r="F82" i="1"/>
  <c r="G82" i="1"/>
  <c r="H82" i="1"/>
  <c r="I82" i="1"/>
  <c r="K82" i="1"/>
  <c r="L82" i="1"/>
  <c r="M82" i="1"/>
  <c r="H4" i="1"/>
  <c r="I4" i="1"/>
  <c r="H5" i="1"/>
  <c r="I5" i="1"/>
  <c r="F88" i="1"/>
  <c r="G88" i="1"/>
  <c r="H88" i="1"/>
  <c r="I88" i="1"/>
  <c r="K88" i="1"/>
  <c r="L88" i="1"/>
  <c r="M88" i="1"/>
  <c r="F98" i="1"/>
  <c r="G98" i="1"/>
  <c r="H98" i="1"/>
  <c r="I98" i="1"/>
  <c r="K98" i="1"/>
  <c r="L98" i="1"/>
  <c r="M98" i="1"/>
  <c r="F108" i="1"/>
  <c r="G108" i="1"/>
  <c r="H108" i="1"/>
  <c r="I108" i="1"/>
  <c r="K108" i="1"/>
  <c r="L108" i="1"/>
  <c r="M108" i="1"/>
  <c r="G125" i="1"/>
  <c r="H125" i="1"/>
  <c r="K125" i="1"/>
  <c r="L125" i="1"/>
  <c r="M125" i="1"/>
  <c r="B304" i="1" l="1"/>
  <c r="L304" i="1"/>
  <c r="M304" i="1"/>
  <c r="I304" i="1"/>
  <c r="F304" i="1"/>
  <c r="E304" i="1"/>
  <c r="H304" i="1"/>
  <c r="K304" i="1"/>
  <c r="G304" i="1"/>
  <c r="C304" i="1"/>
  <c r="D304" i="1"/>
</calcChain>
</file>

<file path=xl/sharedStrings.xml><?xml version="1.0" encoding="utf-8"?>
<sst xmlns="http://schemas.openxmlformats.org/spreadsheetml/2006/main" count="711" uniqueCount="165">
  <si>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</si>
  <si>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</si>
  <si>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</si>
  <si>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</si>
  <si>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</si>
  <si>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</si>
  <si>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</si>
  <si>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</si>
  <si>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</si>
  <si>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</si>
  <si>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</si>
  <si>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</si>
  <si>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2.2.9-OTRAS CONTRATACIONES DE SERVICIOS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</si>
  <si>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</si>
  <si>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</si>
  <si>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</si>
  <si>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</si>
  <si>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</si>
  <si>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</si>
  <si>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</si>
  <si>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2.4.1-TRANSFERENCIAS CORRIENTES AL SECTOR PRIVADO</t>
  </si>
  <si>
    <t>2.4.2-TRANSFERENCIAS CORRIENTES AL  GOBIERNO GENERAL NACIONAL</t>
  </si>
  <si>
    <t>2.4.7-TRANSFERENCIAS CORRIENTES AL SECTOR EXTERNO</t>
  </si>
  <si>
    <t>2.6.1-MOBILIARIO Y EQUIPO</t>
  </si>
  <si>
    <t>2.6.8-BIENES INTANGIBLES</t>
  </si>
  <si>
    <t>Detalle</t>
  </si>
  <si>
    <t>2.7.1 OBRAS EN EDIFICACIONES</t>
  </si>
  <si>
    <t>2.7.2 INFRAESTRUCTURA</t>
  </si>
  <si>
    <t>2.7.3 CONSTRUCCIONES EN BIENES CONCESIONADOS</t>
  </si>
  <si>
    <t>2.7.4 GASTOS QUE SE ASIGNARÁN DURANTE EL EJERCICIO PARA INVERSIÓN (ART. 32 Y 33 LEY 423-06)</t>
  </si>
  <si>
    <t>2.8.1 CONCESIÓN DE PRESTAMOS</t>
  </si>
  <si>
    <t>2.8.2 ADQUISICIÓN DE TÍTULOS VALORES REPRESENTATIVOS DE DEUDA</t>
  </si>
  <si>
    <t>2.8.3 COMPRA DE ACCIONES Y PARTICIPACIONES DE CAPITAL</t>
  </si>
  <si>
    <t>2.8.4 OBLIGACIONES NEGOCIALES</t>
  </si>
  <si>
    <t>2.8.5 APORTES DE CAPITAL AL SECTOR PÚBLICO</t>
  </si>
  <si>
    <t>2.9.1 INTERESES DE LA DEUDA PÚBLICA INTERNA</t>
  </si>
  <si>
    <t>2.9.2 INTERESES DE LA DEUDA PUBLICA EXTERNA</t>
  </si>
  <si>
    <t>2.9.3 INTERESES DE LA DEUDA COMERCIAL</t>
  </si>
  <si>
    <t>2.9.4 COMISIONES Y OTROS GASTOS BANCARIOS DE LA DEUDA PÚBLICA</t>
  </si>
  <si>
    <t>4.1.1 - INCREMENTO DE ACTIVOS FINANCIEROS CORRIENTES</t>
  </si>
  <si>
    <t>4.1.2 - INCREMENTO DE ACTIVOS FINANCIEROS NO CORRIENTES</t>
  </si>
  <si>
    <t>4.2.1 - DISMINUCIÓN DE PASIVOS CORRIENTES</t>
  </si>
  <si>
    <t>4.2.2 - DISMINUCIÓN DE PASIVOS NO CORRIENTES</t>
  </si>
  <si>
    <t>4.3.5 - DISMINUCIÓN DEPÓSITOS FONDOS DE TERCEROS</t>
  </si>
  <si>
    <t>2.5.1 TRANSFERENCIAS DE CAPITAL AL SECTOR PRIVADO</t>
  </si>
  <si>
    <t>2.5.2 TRANSFERENCIAS DE CAPITAL AL GOBIERNO GENERAL NACIONAL</t>
  </si>
  <si>
    <t>2.5.3 TRANSFERENCIAS DE CAPITAL A GOBIERNOS GENERALES LOCALES</t>
  </si>
  <si>
    <t>2.5.4 TRANSFERENCIAS DE CAPITAL A EMPRESAS PÚBLICAS NO FINANCIERAS</t>
  </si>
  <si>
    <t>2.5.5 TRANSFERENCIAS DE CAPITAL A INSTITUCIONES PÚBLICAS FINANCIERAS</t>
  </si>
  <si>
    <t>2.5.6 TRANSFERENCIAS DE CAPITAL AL SECTOR EXTERNO</t>
  </si>
  <si>
    <t>2.3.4-PRODUCTOS FARMACÉUTICOS</t>
  </si>
  <si>
    <t>2.3.8 GASTOS QUE SE ASIGNARÁN DURANTE EL EJERCICIO (ART. 32 Y 33 LEY 423-06)</t>
  </si>
  <si>
    <t>2.4.3 TRANSFERENCIAS CORRIENTES A GOBIERNOS GENERALES LOCALES</t>
  </si>
  <si>
    <t>2.4.4 TRANSFERENCIAS CORRIENTES A EMPRESAS PÚBLICAS NO FINANCIERAS</t>
  </si>
  <si>
    <t>2.4.5 TRANSFERENCIAS CORRIENTES A INSTITUCIONES PÚBLICAS FINANCIERAS</t>
  </si>
  <si>
    <t>2.4.6 SUBVENCIONES</t>
  </si>
  <si>
    <t>2.4.9 TRANSFERENCIAS CORRIENTES A OTRAS INSTITUCIONES PÚBLICAS</t>
  </si>
  <si>
    <t>2.5.9 TRANSFERENCIAS DE CAPITAL A OTRAS INSTITUCIONES PÚBLICAS</t>
  </si>
  <si>
    <t>2.6.6 EQUIPOS DE DEFENSA Y SEGURIDAD</t>
  </si>
  <si>
    <t>2.6.7 ACTIVOS BIÓLOGICOS CULTIVABLES</t>
  </si>
  <si>
    <t>2.2.7-SERVICIOS DE CONSERVACIÓN, REPARACIONES MENORES E INSTALACIONES TEMPORALES</t>
  </si>
  <si>
    <t>2.6.2 MOBILIARIO Y EQUIPO EDUCACIONAL Y RECREATIVO</t>
  </si>
  <si>
    <t>2.6.3 EQUIPO E INSTRUMENTAL, CIENTÍFICO Y LABORATORIO</t>
  </si>
  <si>
    <t>2.6.4 VEHÍCULOS Y EQUIPO DE TRANSPORTE, TRACCIÓN Y ELEVACIÓN</t>
  </si>
  <si>
    <t>2.6.5 MAQUINARIA, OTROS EQUIPOS Y HERRAMIENTAS</t>
  </si>
  <si>
    <t xml:space="preserve">2.6.9 EDIFICIOS, ESTRUCTURAS, TIERRAS, TERRENOS Y OBJETOS DE VALOR </t>
  </si>
  <si>
    <t>N/A</t>
  </si>
  <si>
    <t>2-GASTOS</t>
  </si>
  <si>
    <t>2.1-REMUNERACIONES Y CONTRIBUCIONES</t>
  </si>
  <si>
    <t>2.2-CONTRATACIÓN DE SERVICIOS</t>
  </si>
  <si>
    <t>2.4-TRANSFERENCIAS CORRIENTES</t>
  </si>
  <si>
    <t>2.5-TRANSFERENCIAS DE CAPITAL</t>
  </si>
  <si>
    <t>2.6-BIENES MUEBLES, INMUEBLES E INTANGIBLES</t>
  </si>
  <si>
    <t xml:space="preserve">2.7-OBRAS </t>
  </si>
  <si>
    <t>2.8-ADQUISICION DE ACTIVOS FINANCIEROS CON FINES DE POLÍTICA</t>
  </si>
  <si>
    <t>2.9-GASTOS FINANCIEROS</t>
  </si>
  <si>
    <t>4-APLICACIONES FINANCIERAS</t>
  </si>
  <si>
    <t>4.1-INCREMENTO DE ACTIVOS FINANCIEROS</t>
  </si>
  <si>
    <t>4.2-DISMINUCIÓN DE PASIVOS</t>
  </si>
  <si>
    <t>4.3-DISMINUCIÓN DE FONDOS DE TERCEROS</t>
  </si>
  <si>
    <t>2.3-MATERIALES Y SUMINISTROS</t>
  </si>
  <si>
    <t>Año</t>
  </si>
  <si>
    <t xml:space="preserve"> </t>
  </si>
  <si>
    <t>Enero</t>
  </si>
  <si>
    <t>Febrero</t>
  </si>
  <si>
    <t>Marzo</t>
  </si>
  <si>
    <t>Abril</t>
  </si>
  <si>
    <t>Mayo</t>
  </si>
  <si>
    <t>Junio</t>
  </si>
  <si>
    <t>Diciembre</t>
  </si>
  <si>
    <t>Noviembre</t>
  </si>
  <si>
    <t>Octubre</t>
  </si>
  <si>
    <t>Septiembre</t>
  </si>
  <si>
    <t>Agosto</t>
  </si>
  <si>
    <t>Julio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</si>
  <si>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</si>
  <si>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</si>
  <si>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</si>
  <si>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</si>
  <si>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</si>
  <si>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</si>
  <si>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</si>
  <si>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</si>
  <si>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</si>
  <si>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</si>
  <si>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</si>
  <si>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</si>
  <si>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</si>
  <si>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</si>
  <si>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</si>
  <si>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</si>
  <si>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</si>
  <si>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</si>
  <si>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</si>
  <si>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</si>
  <si>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</si>
  <si>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</si>
  <si>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</si>
  <si>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</si>
  <si>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</si>
  <si>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</si>
  <si>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</si>
  <si>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</si>
  <si>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</si>
  <si>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</si>
  <si>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</si>
  <si>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</si>
  <si>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</si>
  <si>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</si>
  <si>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</si>
  <si>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</si>
  <si>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</si>
  <si>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</si>
  <si>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</si>
  <si>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</si>
  <si>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</si>
  <si>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</si>
  <si>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</si>
  <si>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</si>
  <si>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</si>
  <si>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</si>
  <si>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</si>
  <si>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</si>
  <si>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</si>
  <si>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</si>
  <si>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</si>
  <si>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</si>
  <si>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</si>
  <si>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</si>
  <si>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</si>
  <si>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</si>
  <si>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</si>
  <si>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</si>
  <si>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</si>
  <si>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</si>
  <si>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</si>
  <si>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</si>
  <si>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</si>
  <si>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</si>
  <si>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</si>
  <si>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</si>
  <si>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</si>
  <si>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</si>
  <si>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4.2 - DISMINUCIÓN DE PASIVOS</t>
  </si>
  <si>
    <t>4.3 - DISMINUCIÓN DE FONDOS DE TERCEROS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</si>
</sst>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1" applyNumberFormat="1" applyFont="1" applyFill="1" applyBorder="1" applyAlignment="1">
      <alignment horizontal="right" wrapText="1"/>
    </xf>
    <xf numFmtId="3" fontId="8" fillId="0" borderId="0" xfId="1" applyNumberFormat="1" applyFont="1" applyFill="1" applyBorder="1" applyAlignment="1">
      <alignment horizontal="right" wrapText="1"/>
    </xf>
    <xf numFmtId="3" fontId="8" fillId="0" borderId="0" xfId="3" applyNumberFormat="1" applyFont="1" applyFill="1" applyBorder="1" applyAlignment="1">
      <alignment horizontal="right" wrapText="1"/>
    </xf>
    <xf numFmtId="3" fontId="4" fillId="0" borderId="0" xfId="1" applyNumberFormat="1" applyFont="1" applyFill="1" applyBorder="1" applyAlignment="1">
      <alignment horizontal="right" wrapText="1"/>
    </xf>
    <xf numFmtId="3" fontId="4" fillId="0" borderId="0" xfId="1" applyNumberFormat="1" applyFont="1" applyFill="1" applyBorder="1" applyAlignment="1">
      <alignment horizontal="right"/>
    </xf>
    <xf numFmtId="3" fontId="8" fillId="0" borderId="0" xfId="3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2" applyNumberFormat="1" applyFont="1" applyFill="1" applyBorder="1" applyAlignment="1">
      <alignment horizontal="right" wrapText="1"/>
    </xf>
    <xf numFmtId="3" fontId="8" fillId="0" borderId="0" xfId="2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 wrapText="1"/>
    </xf>
    <xf numFmtId="164" fontId="9" fillId="0" borderId="0" xfId="1" applyNumberFormat="1" applyFont="1" applyFill="1" applyBorder="1" applyAlignment="1">
      <alignment horizontal="right" wrapText="1"/>
    </xf>
    <xf numFmtId="164" fontId="4" fillId="0" borderId="0" xfId="1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3" fontId="9" fillId="0" borderId="0" xfId="1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 wrapText="1"/>
    </xf>
    <xf numFmtId="37" fontId="9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 wrapText="1"/>
    </xf>
    <xf numFmtId="164" fontId="4" fillId="0" borderId="0" xfId="1" applyNumberFormat="1" applyFont="1" applyFill="1" applyBorder="1" applyAlignment="1">
      <alignment horizontal="right" wrapText="1"/>
    </xf>
    <xf numFmtId="39" fontId="4" fillId="0" borderId="0" xfId="0" applyNumberFormat="1" applyFont="1" applyFill="1" applyBorder="1" applyAlignment="1">
      <alignment horizontal="right" wrapText="1"/>
    </xf>
    <xf numFmtId="43" fontId="4" fillId="0" borderId="0" xfId="5" applyNumberFormat="1" applyFont="1" applyFill="1" applyBorder="1" applyAlignment="1">
      <alignment horizontal="right" wrapText="1"/>
    </xf>
    <xf numFmtId="164" fontId="9" fillId="0" borderId="0" xfId="1" applyNumberFormat="1" applyFont="1" applyFill="1" applyBorder="1" applyAlignment="1">
      <alignment horizontal="left" vertical="center" wrapText="1"/>
    </xf>
    <xf numFmtId="37" fontId="9" fillId="0" borderId="0" xfId="0" applyNumberFormat="1" applyFont="1" applyFill="1" applyBorder="1" applyAlignment="1">
      <alignment wrapText="1"/>
    </xf>
    <xf numFmtId="164" fontId="4" fillId="0" borderId="0" xfId="1" applyNumberFormat="1" applyFont="1" applyFill="1" applyBorder="1"/>
    <xf numFmtId="164" fontId="4" fillId="0" borderId="0" xfId="1" applyNumberFormat="1" applyFont="1" applyFill="1" applyBorder="1" applyAlignment="1"/>
    <xf numFmtId="164" fontId="9" fillId="0" borderId="0" xfId="0" applyNumberFormat="1" applyFont="1" applyFill="1" applyBorder="1" applyAlignment="1">
      <alignment wrapText="1"/>
    </xf>
    <xf numFmtId="39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3" fontId="4" fillId="0" borderId="0" xfId="5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left" vertical="center" wrapText="1"/>
    </xf>
    <xf numFmtId="164" fontId="2" fillId="0" borderId="0" xfId="1" applyNumberFormat="1" applyFont="1" applyBorder="1" applyAlignment="1">
      <alignment horizontal="left" vertical="center" wrapText="1"/>
    </xf>
    <xf numFmtId="37" fontId="2" fillId="0" borderId="0" xfId="0" applyNumberFormat="1" applyFont="1" applyFill="1" applyBorder="1" applyAlignment="1">
      <alignment wrapText="1"/>
    </xf>
    <xf numFmtId="37" fontId="2" fillId="0" borderId="0" xfId="0" applyNumberFormat="1" applyFont="1" applyBorder="1" applyAlignment="1">
      <alignment wrapText="1"/>
    </xf>
    <xf numFmtId="164" fontId="4" fillId="0" borderId="0" xfId="1" applyNumberFormat="1" applyFont="1" applyBorder="1"/>
    <xf numFmtId="2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/>
    <xf numFmtId="164" fontId="4" fillId="0" borderId="0" xfId="1" applyNumberFormat="1" applyFont="1" applyBorder="1" applyAlignment="1"/>
    <xf numFmtId="164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4" fillId="0" borderId="0" xfId="1" applyNumberFormat="1" applyFont="1" applyBorder="1" applyAlignment="1">
      <alignment horizontal="right"/>
    </xf>
    <xf numFmtId="164" fontId="4" fillId="0" borderId="0" xfId="0" applyNumberFormat="1" applyFont="1" applyBorder="1" applyAlignment="1">
      <alignment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wrapText="1"/>
    </xf>
    <xf numFmtId="3" fontId="11" fillId="0" borderId="0" xfId="0" applyNumberFormat="1" applyFont="1" applyFill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wrapText="1"/>
    </xf>
    <xf numFmtId="3" fontId="11" fillId="0" borderId="0" xfId="1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right"/>
    </xf>
    <xf numFmtId="3" fontId="11" fillId="0" borderId="0" xfId="1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 wrapText="1"/>
    </xf>
    <xf numFmtId="4" fontId="11" fillId="0" borderId="0" xfId="1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wrapText="1"/>
    </xf>
    <xf numFmtId="3" fontId="12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0" xfId="1" applyNumberFormat="1" applyFont="1" applyFill="1" applyBorder="1" applyAlignment="1">
      <alignment horizontal="right" wrapText="1"/>
    </xf>
    <xf numFmtId="164" fontId="1" fillId="0" borderId="0" xfId="1" applyNumberFormat="1" applyFont="1" applyFill="1" applyBorder="1" applyAlignment="1">
      <alignment horizontal="right" wrapText="1"/>
    </xf>
    <xf numFmtId="164" fontId="12" fillId="0" borderId="0" xfId="1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horizontal="right" wrapText="1"/>
    </xf>
    <xf numFmtId="37" fontId="1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39" fontId="12" fillId="0" borderId="0" xfId="0" applyNumberFormat="1" applyFont="1" applyFill="1" applyBorder="1" applyAlignment="1">
      <alignment horizontal="right" wrapText="1"/>
    </xf>
    <xf numFmtId="2" fontId="12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3" fontId="14" fillId="0" borderId="0" xfId="1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vertical="center" wrapText="1"/>
    </xf>
    <xf numFmtId="4" fontId="0" fillId="0" borderId="0" xfId="0" applyNumberFormat="1" applyFill="1" applyBorder="1"/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wrapText="1"/>
    </xf>
    <xf numFmtId="3" fontId="14" fillId="0" borderId="0" xfId="1" applyNumberFormat="1" applyFont="1" applyFill="1" applyBorder="1" applyAlignment="1">
      <alignment horizontal="right" wrapText="1"/>
    </xf>
    <xf numFmtId="3" fontId="14" fillId="0" borderId="1" xfId="1" applyNumberFormat="1" applyFont="1" applyFill="1" applyBorder="1" applyAlignment="1">
      <alignment horizontal="right" vertical="center" wrapText="1"/>
    </xf>
    <xf numFmtId="3" fontId="14" fillId="0" borderId="1" xfId="0" applyNumberFormat="1" applyFont="1" applyFill="1" applyBorder="1" applyAlignment="1">
      <alignment horizontal="right" wrapText="1"/>
    </xf>
    <xf numFmtId="3" fontId="11" fillId="0" borderId="1" xfId="1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horizontal="right"/>
    </xf>
    <xf numFmtId="4" fontId="14" fillId="0" borderId="2" xfId="0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 vertical="center" wrapText="1"/>
    </xf>
    <xf numFmtId="4" fontId="14" fillId="0" borderId="3" xfId="1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11" fillId="0" borderId="1" xfId="1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 wrapText="1"/>
    </xf>
    <xf numFmtId="3" fontId="11" fillId="0" borderId="1" xfId="1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3" fontId="14" fillId="0" borderId="2" xfId="0" applyNumberFormat="1" applyFont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right" vertical="center" wrapText="1"/>
    </xf>
    <xf numFmtId="4" fontId="11" fillId="3" borderId="1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" fontId="14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3" fontId="14" fillId="0" borderId="0" xfId="1" applyNumberFormat="1" applyFont="1" applyBorder="1" applyAlignment="1">
      <alignment horizontal="right" vertical="center" wrapText="1"/>
    </xf>
    <xf numFmtId="3" fontId="14" fillId="0" borderId="1" xfId="1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 wrapText="1"/>
    </xf>
    <xf numFmtId="3" fontId="14" fillId="0" borderId="1" xfId="1" applyNumberFormat="1" applyFont="1" applyBorder="1" applyAlignment="1">
      <alignment horizontal="right" wrapText="1"/>
    </xf>
  </cellXfs>
  <cellStyles count="6">
    <cellStyle name="Millares" xfId="1" builtinId="3"/>
    <cellStyle name="Millares 2" xfId="3"/>
    <cellStyle name="Moneda" xfId="5" builtinId="4"/>
    <cellStyle name="Normal" xfId="0" builtinId="0"/>
    <cellStyle name="Normal 2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7"/>
  <sheetViews>
    <sheetView tabSelected="1" topLeftCell="A365" zoomScaleNormal="100" workbookViewId="0">
      <selection activeCell="G624" sqref="G624"/>
    </sheetView>
  </sheetViews>
  <sheetFormatPr baseColWidth="10" defaultColWidth="9.140625" defaultRowHeight="12.75" x14ac:dyDescent="0.2"/>
  <cols>
    <col min="1" max="1" width="96" style="1" customWidth="1"/>
    <col min="2" max="2" width="13.85546875" style="3" customWidth="1"/>
    <col min="3" max="3" width="13.140625" style="3" customWidth="1"/>
    <col min="4" max="4" width="15" style="3" customWidth="1"/>
    <col min="5" max="5" width="15.42578125" style="3" customWidth="1"/>
    <col min="6" max="6" width="21.5703125" style="3" customWidth="1"/>
    <col min="7" max="7" width="21" style="3" customWidth="1"/>
    <col min="8" max="8" width="16.5703125" style="3" customWidth="1"/>
    <col min="9" max="9" width="15.85546875" style="70" customWidth="1"/>
    <col min="10" max="10" width="19.28515625" style="3" customWidth="1"/>
    <col min="11" max="11" width="16.5703125" style="3" customWidth="1"/>
    <col min="12" max="12" width="19.28515625" style="3" customWidth="1"/>
    <col min="13" max="13" width="17.140625" style="3" customWidth="1"/>
    <col min="14" max="14" width="17.140625" style="4" customWidth="1"/>
    <col min="15" max="16384" width="9.140625" style="2"/>
  </cols>
  <sheetData>
    <row r="1" spans="1:14" x14ac:dyDescent="0.2">
      <c r="A1" s="1" t="s">
        <v>25</v>
      </c>
      <c r="B1" s="3" t="s">
        <v>83</v>
      </c>
      <c r="C1" s="3" t="s">
        <v>84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94</v>
      </c>
      <c r="I1" s="70" t="s">
        <v>93</v>
      </c>
      <c r="J1" s="3" t="s">
        <v>92</v>
      </c>
      <c r="K1" s="3" t="s">
        <v>91</v>
      </c>
      <c r="L1" s="3" t="s">
        <v>90</v>
      </c>
      <c r="M1" s="3" t="s">
        <v>89</v>
      </c>
      <c r="N1" s="4" t="s">
        <v>81</v>
      </c>
    </row>
    <row r="2" spans="1:14" x14ac:dyDescent="0.2">
      <c r="A2" s="1" t="s">
        <v>67</v>
      </c>
      <c r="B2" s="3" t="s">
        <v>66</v>
      </c>
      <c r="C2" s="3" t="s">
        <v>66</v>
      </c>
      <c r="D2" s="3" t="s">
        <v>66</v>
      </c>
      <c r="E2" s="3" t="s">
        <v>66</v>
      </c>
      <c r="F2" s="3" t="s">
        <v>66</v>
      </c>
      <c r="G2" s="3" t="s">
        <v>66</v>
      </c>
      <c r="H2" s="3" t="s">
        <v>66</v>
      </c>
      <c r="I2" s="70" t="s">
        <v>66</v>
      </c>
      <c r="J2" s="3" t="s">
        <v>66</v>
      </c>
      <c r="K2" s="3" t="s">
        <v>66</v>
      </c>
      <c r="L2" s="3" t="s">
        <v>66</v>
      </c>
      <c r="M2" s="3" t="s">
        <v>66</v>
      </c>
      <c r="N2" s="4">
        <v>2018</v>
      </c>
    </row>
    <row r="3" spans="1:14" ht="12.75" customHeight="1" x14ac:dyDescent="0.2">
      <c r="A3" s="1" t="s">
        <v>68</v>
      </c>
      <c r="B3" s="3">
        <v>6379147.4800000004</v>
      </c>
      <c r="C3" s="3">
        <v>7034682.4299999997</v>
      </c>
      <c r="D3" s="3">
        <v>13307553.689999999</v>
      </c>
      <c r="E3" s="3">
        <v>7085989.7800000003</v>
      </c>
      <c r="F3" s="3">
        <v>6797599.5199999996</v>
      </c>
      <c r="G3" s="3">
        <v>6554453.8200000003</v>
      </c>
      <c r="H3" s="3">
        <v>7107680.9199999999</v>
      </c>
      <c r="I3" s="70">
        <v>8318549.9299999988</v>
      </c>
      <c r="J3" s="3">
        <v>12505767.689999999</v>
      </c>
      <c r="K3" s="3">
        <v>8881510.8399999999</v>
      </c>
      <c r="L3" s="3">
        <v>11839420.109999999</v>
      </c>
      <c r="M3" s="3">
        <v>13246346.630000001</v>
      </c>
      <c r="N3" s="4">
        <v>2018</v>
      </c>
    </row>
    <row r="4" spans="1:14" ht="12.75" customHeight="1" x14ac:dyDescent="0.2">
      <c r="A4" s="1" t="s">
        <v>0</v>
      </c>
      <c r="B4" s="5">
        <v>5526000</v>
      </c>
      <c r="C4" s="5">
        <v>5533850</v>
      </c>
      <c r="D4" s="5">
        <v>5572377.9199999999</v>
      </c>
      <c r="E4" s="5">
        <v>5533850</v>
      </c>
      <c r="F4" s="5">
        <v>5501450</v>
      </c>
      <c r="G4" s="5">
        <v>5664638.8499999996</v>
      </c>
      <c r="H4" s="5">
        <f>5470850+75000</f>
        <v>5545850</v>
      </c>
      <c r="I4" s="71">
        <f>5337022.89+75000+81218.27</f>
        <v>5493241.1599999992</v>
      </c>
      <c r="J4" s="5">
        <v>5512850</v>
      </c>
      <c r="K4" s="5">
        <v>5607576.7999999998</v>
      </c>
      <c r="L4" s="5">
        <v>10875143.050000001</v>
      </c>
      <c r="M4" s="5">
        <v>6351033.6500000004</v>
      </c>
      <c r="N4" s="4">
        <v>2018</v>
      </c>
    </row>
    <row r="5" spans="1:14" ht="12.75" customHeight="1" x14ac:dyDescent="0.2">
      <c r="A5" s="1" t="s">
        <v>1</v>
      </c>
      <c r="B5" s="5">
        <v>94000</v>
      </c>
      <c r="C5" s="5">
        <v>138484.69</v>
      </c>
      <c r="D5" s="5">
        <v>6400828.0300000003</v>
      </c>
      <c r="E5" s="5">
        <v>120292.04</v>
      </c>
      <c r="F5" s="5">
        <v>140755.74</v>
      </c>
      <c r="G5" s="5">
        <v>130333.66</v>
      </c>
      <c r="H5" s="5">
        <f>28000+12733.04+6000+89000</f>
        <v>135733.04</v>
      </c>
      <c r="I5" s="71">
        <f>27650+54606.59+6000+89000</f>
        <v>177256.59</v>
      </c>
      <c r="J5" s="5">
        <v>6228865.5099999998</v>
      </c>
      <c r="K5" s="5">
        <v>225260.31</v>
      </c>
      <c r="L5" s="5">
        <v>158126.92000000001</v>
      </c>
      <c r="M5" s="5">
        <v>5484117.1399999997</v>
      </c>
      <c r="N5" s="4">
        <v>2018</v>
      </c>
    </row>
    <row r="6" spans="1:14" ht="12.75" customHeight="1" x14ac:dyDescent="0.2">
      <c r="A6" s="1" t="s">
        <v>2</v>
      </c>
      <c r="B6" s="3">
        <v>0</v>
      </c>
      <c r="C6" s="5">
        <v>602000</v>
      </c>
      <c r="D6" s="5">
        <v>574000</v>
      </c>
      <c r="E6" s="5">
        <v>614000</v>
      </c>
      <c r="F6" s="5">
        <v>400000</v>
      </c>
      <c r="G6" s="5">
        <v>0</v>
      </c>
      <c r="H6" s="5">
        <v>664000</v>
      </c>
      <c r="I6" s="71">
        <v>656000</v>
      </c>
      <c r="J6" s="5">
        <v>0</v>
      </c>
      <c r="K6" s="5">
        <v>2192000</v>
      </c>
      <c r="L6" s="5">
        <v>54000</v>
      </c>
      <c r="M6" s="5">
        <v>654000</v>
      </c>
      <c r="N6" s="4">
        <v>2018</v>
      </c>
    </row>
    <row r="7" spans="1:14" ht="12.75" customHeight="1" x14ac:dyDescent="0.2">
      <c r="A7" s="1" t="s">
        <v>3</v>
      </c>
      <c r="B7" s="3">
        <v>0</v>
      </c>
      <c r="C7" s="6">
        <v>0</v>
      </c>
      <c r="D7" s="5">
        <v>0</v>
      </c>
      <c r="E7" s="5">
        <v>57500</v>
      </c>
      <c r="F7" s="5">
        <v>0</v>
      </c>
      <c r="G7" s="5">
        <v>0</v>
      </c>
      <c r="H7" s="5">
        <v>0</v>
      </c>
      <c r="I7" s="71">
        <v>1235000</v>
      </c>
      <c r="J7" s="5">
        <v>7000</v>
      </c>
      <c r="K7" s="5">
        <v>87000</v>
      </c>
      <c r="L7" s="5">
        <v>7000</v>
      </c>
      <c r="M7" s="5">
        <v>7000</v>
      </c>
      <c r="N7" s="4">
        <v>2018</v>
      </c>
    </row>
    <row r="8" spans="1:14" ht="17.25" customHeight="1" x14ac:dyDescent="0.2">
      <c r="A8" s="1" t="s">
        <v>4</v>
      </c>
      <c r="B8" s="5">
        <v>759147.48</v>
      </c>
      <c r="C8" s="5">
        <v>760347.74</v>
      </c>
      <c r="D8" s="5">
        <v>760347.74</v>
      </c>
      <c r="E8" s="5">
        <v>760347.74</v>
      </c>
      <c r="F8" s="5">
        <v>755393.78</v>
      </c>
      <c r="G8" s="5">
        <v>759481.31</v>
      </c>
      <c r="H8" s="5">
        <v>762097.88</v>
      </c>
      <c r="I8" s="71">
        <v>757052.18</v>
      </c>
      <c r="J8" s="5">
        <v>757052.18</v>
      </c>
      <c r="K8" s="5">
        <v>769673.73</v>
      </c>
      <c r="L8" s="5">
        <v>745150.14</v>
      </c>
      <c r="M8" s="5">
        <v>750195.84</v>
      </c>
      <c r="N8" s="4">
        <v>2018</v>
      </c>
    </row>
    <row r="9" spans="1:14" ht="12.75" customHeight="1" x14ac:dyDescent="0.2">
      <c r="A9" s="1" t="s">
        <v>69</v>
      </c>
      <c r="B9" s="5">
        <v>1044177.95</v>
      </c>
      <c r="C9" s="5">
        <v>3731456.59</v>
      </c>
      <c r="D9" s="5">
        <v>4787775.4400000004</v>
      </c>
      <c r="E9" s="5">
        <v>2503845.83</v>
      </c>
      <c r="F9" s="5">
        <v>3081028.13</v>
      </c>
      <c r="G9" s="5">
        <v>6100644.3600000003</v>
      </c>
      <c r="H9" s="5">
        <v>3381929.28</v>
      </c>
      <c r="I9" s="71">
        <v>4281206.79</v>
      </c>
      <c r="J9" s="5">
        <v>3163193.19</v>
      </c>
      <c r="K9" s="5">
        <v>3670014.1</v>
      </c>
      <c r="L9" s="5">
        <v>3233030.68</v>
      </c>
      <c r="M9" s="5">
        <v>6516799.3300000001</v>
      </c>
      <c r="N9" s="4">
        <v>2018</v>
      </c>
    </row>
    <row r="10" spans="1:14" ht="12.75" customHeight="1" x14ac:dyDescent="0.2">
      <c r="A10" s="1" t="s">
        <v>5</v>
      </c>
      <c r="B10" s="5">
        <v>1044177.95</v>
      </c>
      <c r="C10" s="5">
        <v>933159.84</v>
      </c>
      <c r="D10" s="5">
        <v>782594.84</v>
      </c>
      <c r="E10" s="5">
        <v>948590.97</v>
      </c>
      <c r="F10" s="5">
        <v>868910.4</v>
      </c>
      <c r="G10" s="5">
        <v>813431.76</v>
      </c>
      <c r="H10" s="5">
        <v>1017038.78</v>
      </c>
      <c r="I10" s="71">
        <v>904858.58</v>
      </c>
      <c r="J10" s="5">
        <v>988764.66</v>
      </c>
      <c r="K10" s="5">
        <v>909751.49</v>
      </c>
      <c r="L10" s="5">
        <v>798279.69</v>
      </c>
      <c r="M10" s="5">
        <v>1313096.28</v>
      </c>
      <c r="N10" s="4">
        <v>2018</v>
      </c>
    </row>
    <row r="11" spans="1:14" ht="12.75" customHeight="1" x14ac:dyDescent="0.2">
      <c r="A11" s="1" t="s">
        <v>6</v>
      </c>
      <c r="B11" s="3">
        <v>0</v>
      </c>
      <c r="C11" s="5">
        <v>0</v>
      </c>
      <c r="D11" s="5">
        <v>173068.24</v>
      </c>
      <c r="E11" s="5">
        <v>63911.16</v>
      </c>
      <c r="F11" s="5">
        <v>310021.40000000002</v>
      </c>
      <c r="G11" s="5">
        <v>178900.98</v>
      </c>
      <c r="H11" s="5">
        <v>569423.16</v>
      </c>
      <c r="I11" s="71">
        <v>112160.53</v>
      </c>
      <c r="J11" s="5">
        <v>70682.47</v>
      </c>
      <c r="K11" s="5">
        <v>187970.81</v>
      </c>
      <c r="L11" s="5">
        <v>242034.52</v>
      </c>
      <c r="M11" s="5">
        <v>367748.29</v>
      </c>
      <c r="N11" s="4">
        <v>2018</v>
      </c>
    </row>
    <row r="12" spans="1:14" ht="12.75" customHeight="1" x14ac:dyDescent="0.2">
      <c r="A12" s="1" t="s">
        <v>7</v>
      </c>
      <c r="B12" s="3">
        <v>0</v>
      </c>
      <c r="C12" s="5">
        <v>0</v>
      </c>
      <c r="D12" s="5">
        <v>13000</v>
      </c>
      <c r="E12" s="5">
        <v>4550</v>
      </c>
      <c r="F12" s="5">
        <v>0</v>
      </c>
      <c r="G12" s="5">
        <v>6000</v>
      </c>
      <c r="H12" s="5">
        <v>1950</v>
      </c>
      <c r="I12" s="71">
        <v>0</v>
      </c>
      <c r="J12" s="5">
        <v>750</v>
      </c>
      <c r="K12" s="5">
        <v>8600</v>
      </c>
      <c r="L12" s="5">
        <v>0</v>
      </c>
      <c r="M12" s="5">
        <v>8950</v>
      </c>
      <c r="N12" s="4">
        <v>2018</v>
      </c>
    </row>
    <row r="13" spans="1:14" ht="12.75" customHeight="1" x14ac:dyDescent="0.2">
      <c r="A13" s="1" t="s">
        <v>8</v>
      </c>
      <c r="B13" s="3">
        <v>0</v>
      </c>
      <c r="C13" s="5">
        <v>0</v>
      </c>
      <c r="D13" s="5">
        <v>4400</v>
      </c>
      <c r="E13" s="5">
        <v>1200</v>
      </c>
      <c r="F13" s="5">
        <v>1850</v>
      </c>
      <c r="G13" s="5">
        <v>1200</v>
      </c>
      <c r="H13" s="5">
        <v>2800</v>
      </c>
      <c r="I13" s="71">
        <v>15305</v>
      </c>
      <c r="J13" s="5">
        <v>3000</v>
      </c>
      <c r="K13" s="5">
        <v>1800</v>
      </c>
      <c r="L13" s="5">
        <v>1200</v>
      </c>
      <c r="M13" s="5">
        <v>14080</v>
      </c>
      <c r="N13" s="4">
        <v>2018</v>
      </c>
    </row>
    <row r="14" spans="1:14" ht="12.75" customHeight="1" x14ac:dyDescent="0.2">
      <c r="A14" s="1" t="s">
        <v>9</v>
      </c>
      <c r="B14" s="3">
        <v>0</v>
      </c>
      <c r="C14" s="5">
        <v>691559.31</v>
      </c>
      <c r="D14" s="5">
        <v>817072.25</v>
      </c>
      <c r="E14" s="5">
        <v>452188.11</v>
      </c>
      <c r="F14" s="5">
        <v>344452.64</v>
      </c>
      <c r="G14" s="5">
        <v>519804.05</v>
      </c>
      <c r="H14" s="5">
        <v>189781.26</v>
      </c>
      <c r="I14" s="71">
        <v>969951.36</v>
      </c>
      <c r="J14" s="5">
        <v>490469</v>
      </c>
      <c r="K14" s="5">
        <v>454819.52</v>
      </c>
      <c r="L14" s="5">
        <v>562193.27</v>
      </c>
      <c r="M14" s="5">
        <v>534203.69999999995</v>
      </c>
      <c r="N14" s="4">
        <v>2018</v>
      </c>
    </row>
    <row r="15" spans="1:14" ht="12.75" customHeight="1" x14ac:dyDescent="0.2">
      <c r="A15" s="1" t="s">
        <v>10</v>
      </c>
      <c r="B15" s="3">
        <v>0</v>
      </c>
      <c r="C15" s="5">
        <v>72487.95</v>
      </c>
      <c r="D15" s="5">
        <v>1378957.53</v>
      </c>
      <c r="E15" s="5">
        <v>35496.67</v>
      </c>
      <c r="F15" s="5">
        <v>0</v>
      </c>
      <c r="G15" s="5">
        <v>70619.69</v>
      </c>
      <c r="H15" s="5">
        <v>35496.67</v>
      </c>
      <c r="I15" s="71">
        <v>35812.32</v>
      </c>
      <c r="J15" s="5">
        <v>35438.68</v>
      </c>
      <c r="K15" s="5">
        <v>35812.31</v>
      </c>
      <c r="L15" s="5">
        <v>35812.32</v>
      </c>
      <c r="M15" s="5">
        <v>36185.96</v>
      </c>
      <c r="N15" s="4">
        <v>2018</v>
      </c>
    </row>
    <row r="16" spans="1:14" ht="15.75" customHeight="1" x14ac:dyDescent="0.2">
      <c r="A16" s="1" t="s">
        <v>60</v>
      </c>
      <c r="B16" s="3">
        <v>0</v>
      </c>
      <c r="C16" s="5">
        <v>95344</v>
      </c>
      <c r="D16" s="5">
        <v>8260</v>
      </c>
      <c r="E16" s="5">
        <v>91842.92</v>
      </c>
      <c r="F16" s="5">
        <v>0</v>
      </c>
      <c r="G16" s="5">
        <v>327070.13</v>
      </c>
      <c r="H16" s="5">
        <v>96082.68</v>
      </c>
      <c r="I16" s="71">
        <v>980</v>
      </c>
      <c r="J16" s="5">
        <v>86821</v>
      </c>
      <c r="K16" s="5">
        <v>71704.97</v>
      </c>
      <c r="L16" s="5">
        <v>122838</v>
      </c>
      <c r="M16" s="5">
        <v>121350.9</v>
      </c>
      <c r="N16" s="4">
        <v>2018</v>
      </c>
    </row>
    <row r="17" spans="1:14" ht="15.75" customHeight="1" x14ac:dyDescent="0.2">
      <c r="A17" s="1" t="s">
        <v>11</v>
      </c>
      <c r="B17" s="3">
        <v>0</v>
      </c>
      <c r="C17" s="5">
        <v>1938905.49</v>
      </c>
      <c r="D17" s="5">
        <v>1610422.58</v>
      </c>
      <c r="E17" s="5">
        <v>906066</v>
      </c>
      <c r="F17" s="5">
        <v>1555793.69</v>
      </c>
      <c r="G17" s="5">
        <v>4183617.75</v>
      </c>
      <c r="H17" s="5">
        <v>1469356.73</v>
      </c>
      <c r="I17" s="71">
        <v>2242139</v>
      </c>
      <c r="J17" s="5">
        <v>1487267.38</v>
      </c>
      <c r="K17" s="5">
        <v>1999555</v>
      </c>
      <c r="L17" s="5">
        <v>1470672.88</v>
      </c>
      <c r="M17" s="5">
        <v>4121184.2</v>
      </c>
      <c r="N17" s="4">
        <v>2018</v>
      </c>
    </row>
    <row r="18" spans="1:14" ht="12.75" customHeight="1" x14ac:dyDescent="0.2">
      <c r="A18" s="1" t="s">
        <v>12</v>
      </c>
      <c r="B18" s="3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71">
        <v>0</v>
      </c>
      <c r="J18" s="5">
        <v>0</v>
      </c>
      <c r="K18" s="5">
        <v>0</v>
      </c>
      <c r="L18" s="5">
        <v>0</v>
      </c>
      <c r="M18" s="5">
        <v>0</v>
      </c>
      <c r="N18" s="4">
        <v>2018</v>
      </c>
    </row>
    <row r="19" spans="1:14" ht="12.75" customHeight="1" x14ac:dyDescent="0.2">
      <c r="A19" s="1" t="s">
        <v>80</v>
      </c>
      <c r="B19" s="3">
        <v>0</v>
      </c>
      <c r="C19" s="3">
        <v>387018</v>
      </c>
      <c r="D19" s="3">
        <v>754320</v>
      </c>
      <c r="E19" s="3">
        <v>1392644.07</v>
      </c>
      <c r="F19" s="3">
        <v>654264.64</v>
      </c>
      <c r="G19" s="3">
        <v>1152946.57</v>
      </c>
      <c r="H19" s="3">
        <v>1264571.6800000002</v>
      </c>
      <c r="I19" s="70">
        <v>827630.89000000013</v>
      </c>
      <c r="J19" s="3">
        <v>446556.08</v>
      </c>
      <c r="K19" s="3">
        <v>2003000.8900000001</v>
      </c>
      <c r="L19" s="3">
        <v>632430.43999999994</v>
      </c>
      <c r="M19" s="3">
        <v>2675397.81</v>
      </c>
      <c r="N19" s="4">
        <v>2018</v>
      </c>
    </row>
    <row r="20" spans="1:14" ht="12.75" customHeight="1" x14ac:dyDescent="0.2">
      <c r="A20" s="1" t="s">
        <v>13</v>
      </c>
      <c r="B20" s="3">
        <v>0</v>
      </c>
      <c r="C20" s="3">
        <v>360018</v>
      </c>
      <c r="D20" s="3">
        <v>23600</v>
      </c>
      <c r="E20" s="3">
        <v>640883.84</v>
      </c>
      <c r="F20" s="3">
        <v>259768.67</v>
      </c>
      <c r="G20" s="3">
        <v>426425.27</v>
      </c>
      <c r="H20" s="3">
        <v>328773.28000000003</v>
      </c>
      <c r="I20" s="70">
        <v>327964.58</v>
      </c>
      <c r="J20" s="3">
        <v>64603.08</v>
      </c>
      <c r="K20" s="3">
        <v>609222</v>
      </c>
      <c r="L20" s="3">
        <v>452992.61</v>
      </c>
      <c r="M20" s="3">
        <v>1215711.21</v>
      </c>
      <c r="N20" s="4">
        <v>2018</v>
      </c>
    </row>
    <row r="21" spans="1:14" ht="12.75" customHeight="1" x14ac:dyDescent="0.2">
      <c r="A21" s="1" t="s">
        <v>14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70">
        <v>64192</v>
      </c>
      <c r="J21" s="3">
        <v>0</v>
      </c>
      <c r="K21" s="3">
        <v>0</v>
      </c>
      <c r="L21" s="3">
        <v>27500</v>
      </c>
      <c r="M21" s="3">
        <v>5850</v>
      </c>
      <c r="N21" s="4">
        <v>2018</v>
      </c>
    </row>
    <row r="22" spans="1:14" ht="12.75" customHeight="1" x14ac:dyDescent="0.2">
      <c r="A22" s="1" t="s">
        <v>15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70">
        <v>3455</v>
      </c>
      <c r="J22" s="3">
        <v>6200</v>
      </c>
      <c r="K22" s="3">
        <v>0</v>
      </c>
      <c r="L22" s="3">
        <v>0</v>
      </c>
      <c r="M22" s="3">
        <v>1793</v>
      </c>
      <c r="N22" s="4">
        <v>2018</v>
      </c>
    </row>
    <row r="23" spans="1:14" ht="12.75" customHeight="1" x14ac:dyDescent="0.2">
      <c r="A23" s="1" t="s">
        <v>50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11686.6</v>
      </c>
      <c r="I23" s="70">
        <v>0</v>
      </c>
      <c r="J23" s="3">
        <v>0</v>
      </c>
      <c r="K23" s="3">
        <v>0</v>
      </c>
      <c r="L23" s="3">
        <v>0</v>
      </c>
      <c r="M23" s="3">
        <v>7518.1</v>
      </c>
      <c r="N23" s="4">
        <v>2018</v>
      </c>
    </row>
    <row r="24" spans="1:14" ht="12.75" customHeight="1" x14ac:dyDescent="0.2">
      <c r="A24" s="1" t="s">
        <v>16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70">
        <v>40000.01</v>
      </c>
      <c r="J24" s="3">
        <v>0</v>
      </c>
      <c r="K24" s="3">
        <v>0</v>
      </c>
      <c r="L24" s="3">
        <v>0</v>
      </c>
      <c r="M24" s="3">
        <v>0</v>
      </c>
      <c r="N24" s="4">
        <v>2018</v>
      </c>
    </row>
    <row r="25" spans="1:14" ht="15.75" customHeight="1" x14ac:dyDescent="0.2">
      <c r="A25" s="1" t="s">
        <v>17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70">
        <v>1496</v>
      </c>
      <c r="J25" s="3">
        <v>0</v>
      </c>
      <c r="K25" s="3">
        <v>0</v>
      </c>
      <c r="L25" s="3">
        <v>0</v>
      </c>
      <c r="M25" s="3">
        <v>495</v>
      </c>
      <c r="N25" s="4">
        <v>2018</v>
      </c>
    </row>
    <row r="26" spans="1:14" ht="15.75" customHeight="1" x14ac:dyDescent="0.2">
      <c r="A26" s="1" t="s">
        <v>18</v>
      </c>
      <c r="B26" s="3">
        <v>0</v>
      </c>
      <c r="C26" s="3">
        <v>2000</v>
      </c>
      <c r="D26" s="3">
        <v>718000</v>
      </c>
      <c r="E26" s="3">
        <v>350000</v>
      </c>
      <c r="F26" s="3">
        <v>380000</v>
      </c>
      <c r="G26" s="3">
        <v>414455</v>
      </c>
      <c r="H26" s="3">
        <v>380000</v>
      </c>
      <c r="I26" s="70">
        <v>322752.5</v>
      </c>
      <c r="J26" s="3">
        <v>280000</v>
      </c>
      <c r="K26" s="3">
        <v>380000</v>
      </c>
      <c r="L26" s="3">
        <v>13595</v>
      </c>
      <c r="M26" s="3">
        <v>1361014.1</v>
      </c>
      <c r="N26" s="4">
        <v>2018</v>
      </c>
    </row>
    <row r="27" spans="1:14" ht="14.25" customHeight="1" x14ac:dyDescent="0.2">
      <c r="A27" s="1" t="s">
        <v>51</v>
      </c>
      <c r="B27" s="3">
        <v>0</v>
      </c>
      <c r="C27" s="3">
        <v>25000</v>
      </c>
      <c r="D27" s="3">
        <v>12720</v>
      </c>
      <c r="E27" s="3">
        <v>401760.23</v>
      </c>
      <c r="F27" s="3">
        <v>14495.97</v>
      </c>
      <c r="G27" s="3">
        <v>312066.3</v>
      </c>
      <c r="H27" s="3">
        <v>544111.80000000005</v>
      </c>
      <c r="I27" s="70">
        <v>67770.8</v>
      </c>
      <c r="J27" s="3">
        <v>95753</v>
      </c>
      <c r="K27" s="3">
        <v>1013778.89</v>
      </c>
      <c r="L27" s="3">
        <v>138342.82999999999</v>
      </c>
      <c r="M27" s="3">
        <v>83016.399999999994</v>
      </c>
      <c r="N27" s="4">
        <v>2018</v>
      </c>
    </row>
    <row r="28" spans="1:14" ht="12.75" customHeight="1" x14ac:dyDescent="0.2">
      <c r="A28" s="1" t="s">
        <v>19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70">
        <v>0</v>
      </c>
      <c r="J28" s="3">
        <v>0</v>
      </c>
      <c r="K28" s="3">
        <v>0</v>
      </c>
      <c r="L28" s="3">
        <v>0</v>
      </c>
      <c r="M28" s="3">
        <v>0</v>
      </c>
      <c r="N28" s="4">
        <v>2018</v>
      </c>
    </row>
    <row r="29" spans="1:14" ht="12.75" customHeight="1" x14ac:dyDescent="0.2">
      <c r="A29" s="1" t="s">
        <v>70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538225</v>
      </c>
      <c r="H29" s="3">
        <v>4820681573.3299999</v>
      </c>
      <c r="I29" s="70">
        <v>151205.96</v>
      </c>
      <c r="J29" s="3">
        <v>2410340784.9899998</v>
      </c>
      <c r="K29" s="3">
        <v>519259.71</v>
      </c>
      <c r="L29" s="3">
        <v>0</v>
      </c>
      <c r="M29" s="3">
        <v>2410390786.3299999</v>
      </c>
      <c r="N29" s="4">
        <v>2018</v>
      </c>
    </row>
    <row r="30" spans="1:14" ht="17.25" customHeight="1" x14ac:dyDescent="0.2">
      <c r="A30" s="1" t="s">
        <v>20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44000</v>
      </c>
      <c r="H30" s="3">
        <v>0</v>
      </c>
      <c r="I30" s="70">
        <v>0</v>
      </c>
      <c r="J30" s="3">
        <v>0</v>
      </c>
      <c r="K30" s="3">
        <v>20000</v>
      </c>
      <c r="L30" s="3">
        <v>0</v>
      </c>
      <c r="M30" s="3">
        <v>50000</v>
      </c>
      <c r="N30" s="4">
        <v>2018</v>
      </c>
    </row>
    <row r="31" spans="1:14" ht="18" customHeight="1" x14ac:dyDescent="0.2">
      <c r="A31" s="1" t="s">
        <v>21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4820681573.3299999</v>
      </c>
      <c r="I31" s="70">
        <v>0</v>
      </c>
      <c r="J31" s="3">
        <v>2410340784.9899998</v>
      </c>
      <c r="K31" s="3">
        <v>0</v>
      </c>
      <c r="L31" s="3">
        <v>0</v>
      </c>
      <c r="M31" s="3">
        <v>2410340786.3299999</v>
      </c>
      <c r="N31" s="4">
        <v>2018</v>
      </c>
    </row>
    <row r="32" spans="1:14" ht="18" customHeight="1" x14ac:dyDescent="0.2">
      <c r="A32" s="1" t="s">
        <v>52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70">
        <v>0</v>
      </c>
      <c r="J32" s="3">
        <v>0</v>
      </c>
      <c r="K32" s="3">
        <v>0</v>
      </c>
      <c r="L32" s="3">
        <v>0</v>
      </c>
      <c r="M32" s="3">
        <v>0</v>
      </c>
      <c r="N32" s="4">
        <v>2018</v>
      </c>
    </row>
    <row r="33" spans="1:14" ht="18" customHeight="1" x14ac:dyDescent="0.2">
      <c r="A33" s="1" t="s">
        <v>53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70">
        <v>0</v>
      </c>
      <c r="J33" s="3">
        <v>0</v>
      </c>
      <c r="K33" s="3">
        <v>0</v>
      </c>
      <c r="L33" s="3">
        <v>0</v>
      </c>
      <c r="M33" s="3">
        <v>0</v>
      </c>
      <c r="N33" s="4">
        <v>2018</v>
      </c>
    </row>
    <row r="34" spans="1:14" ht="17.25" customHeight="1" x14ac:dyDescent="0.2">
      <c r="A34" s="1" t="s">
        <v>54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70">
        <v>0</v>
      </c>
      <c r="J34" s="3">
        <v>0</v>
      </c>
      <c r="K34" s="3">
        <v>0</v>
      </c>
      <c r="L34" s="3">
        <v>0</v>
      </c>
      <c r="M34" s="3">
        <v>0</v>
      </c>
      <c r="N34" s="4">
        <v>2018</v>
      </c>
    </row>
    <row r="35" spans="1:14" ht="13.5" customHeight="1" x14ac:dyDescent="0.2">
      <c r="A35" s="1" t="s">
        <v>55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70">
        <v>0</v>
      </c>
      <c r="J35" s="3">
        <v>0</v>
      </c>
      <c r="K35" s="3">
        <v>0</v>
      </c>
      <c r="L35" s="3">
        <v>0</v>
      </c>
      <c r="M35" s="3">
        <v>0</v>
      </c>
      <c r="N35" s="4">
        <v>2018</v>
      </c>
    </row>
    <row r="36" spans="1:14" ht="14.25" customHeight="1" x14ac:dyDescent="0.2">
      <c r="A36" s="1" t="s">
        <v>22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494225</v>
      </c>
      <c r="H36" s="3">
        <v>0</v>
      </c>
      <c r="I36" s="70">
        <v>151205.96</v>
      </c>
      <c r="J36" s="3">
        <v>0</v>
      </c>
      <c r="K36" s="3">
        <v>499259.71</v>
      </c>
      <c r="L36" s="3">
        <v>0</v>
      </c>
      <c r="M36" s="3">
        <v>0</v>
      </c>
      <c r="N36" s="4">
        <v>2018</v>
      </c>
    </row>
    <row r="37" spans="1:14" ht="18" customHeight="1" x14ac:dyDescent="0.2">
      <c r="A37" s="1" t="s">
        <v>56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70">
        <v>0</v>
      </c>
      <c r="J37" s="3">
        <v>0</v>
      </c>
      <c r="K37" s="3">
        <v>0</v>
      </c>
      <c r="L37" s="3">
        <v>0</v>
      </c>
      <c r="M37" s="3">
        <v>0</v>
      </c>
      <c r="N37" s="4">
        <v>2018</v>
      </c>
    </row>
    <row r="38" spans="1:14" ht="12" customHeight="1" x14ac:dyDescent="0.2">
      <c r="A38" s="1" t="s">
        <v>71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70">
        <v>0</v>
      </c>
      <c r="J38" s="3">
        <v>0</v>
      </c>
      <c r="K38" s="3">
        <v>0</v>
      </c>
      <c r="L38" s="3">
        <v>0</v>
      </c>
      <c r="M38" s="3">
        <v>0</v>
      </c>
      <c r="N38" s="4">
        <v>2018</v>
      </c>
    </row>
    <row r="39" spans="1:14" ht="15.75" customHeight="1" x14ac:dyDescent="0.2">
      <c r="A39" s="1" t="s">
        <v>44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70">
        <v>0</v>
      </c>
      <c r="J39" s="3">
        <v>0</v>
      </c>
      <c r="K39" s="3">
        <v>0</v>
      </c>
      <c r="L39" s="3">
        <v>0</v>
      </c>
      <c r="M39" s="3">
        <v>0</v>
      </c>
      <c r="N39" s="4">
        <v>2018</v>
      </c>
    </row>
    <row r="40" spans="1:14" ht="18" customHeight="1" x14ac:dyDescent="0.2">
      <c r="A40" s="1" t="s">
        <v>45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70">
        <v>0</v>
      </c>
      <c r="J40" s="3">
        <v>0</v>
      </c>
      <c r="K40" s="3">
        <v>0</v>
      </c>
      <c r="L40" s="3">
        <v>0</v>
      </c>
      <c r="M40" s="3">
        <v>0</v>
      </c>
      <c r="N40" s="4">
        <v>2018</v>
      </c>
    </row>
    <row r="41" spans="1:14" ht="18.75" customHeight="1" x14ac:dyDescent="0.2">
      <c r="A41" s="1" t="s">
        <v>46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70">
        <v>0</v>
      </c>
      <c r="J41" s="3">
        <v>0</v>
      </c>
      <c r="K41" s="3">
        <v>0</v>
      </c>
      <c r="L41" s="3">
        <v>0</v>
      </c>
      <c r="M41" s="3">
        <v>0</v>
      </c>
      <c r="N41" s="4">
        <v>2018</v>
      </c>
    </row>
    <row r="42" spans="1:14" ht="17.25" customHeight="1" x14ac:dyDescent="0.2">
      <c r="A42" s="1" t="s">
        <v>47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70">
        <v>0</v>
      </c>
      <c r="J42" s="3">
        <v>0</v>
      </c>
      <c r="K42" s="3">
        <v>0</v>
      </c>
      <c r="L42" s="3">
        <v>0</v>
      </c>
      <c r="M42" s="3">
        <v>0</v>
      </c>
      <c r="N42" s="4">
        <v>2018</v>
      </c>
    </row>
    <row r="43" spans="1:14" ht="18" customHeight="1" x14ac:dyDescent="0.2">
      <c r="A43" s="1" t="s">
        <v>48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70">
        <v>0</v>
      </c>
      <c r="J43" s="3">
        <v>0</v>
      </c>
      <c r="K43" s="3">
        <v>0</v>
      </c>
      <c r="L43" s="3">
        <v>0</v>
      </c>
      <c r="M43" s="3">
        <v>0</v>
      </c>
      <c r="N43" s="4">
        <v>2018</v>
      </c>
    </row>
    <row r="44" spans="1:14" ht="15.75" customHeight="1" x14ac:dyDescent="0.2">
      <c r="A44" s="1" t="s">
        <v>49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70">
        <v>0</v>
      </c>
      <c r="J44" s="3">
        <v>0</v>
      </c>
      <c r="K44" s="3">
        <v>0</v>
      </c>
      <c r="L44" s="3">
        <v>0</v>
      </c>
      <c r="M44" s="3">
        <v>0</v>
      </c>
      <c r="N44" s="4">
        <v>2018</v>
      </c>
    </row>
    <row r="45" spans="1:14" ht="15" customHeight="1" x14ac:dyDescent="0.2">
      <c r="A45" s="1" t="s">
        <v>57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70">
        <v>0</v>
      </c>
      <c r="J45" s="3">
        <v>0</v>
      </c>
      <c r="K45" s="3">
        <v>0</v>
      </c>
      <c r="L45" s="3">
        <v>0</v>
      </c>
      <c r="M45" s="3">
        <v>0</v>
      </c>
      <c r="N45" s="4">
        <v>2018</v>
      </c>
    </row>
    <row r="46" spans="1:14" ht="13.5" customHeight="1" x14ac:dyDescent="0.2">
      <c r="A46" s="1" t="s">
        <v>72</v>
      </c>
      <c r="B46" s="3">
        <v>0</v>
      </c>
      <c r="C46" s="3">
        <v>0</v>
      </c>
      <c r="D46" s="3">
        <v>0</v>
      </c>
      <c r="E46" s="3">
        <v>859134.4</v>
      </c>
      <c r="F46" s="3">
        <v>0</v>
      </c>
      <c r="G46" s="3">
        <v>236923.67</v>
      </c>
      <c r="H46" s="3">
        <v>454178.81</v>
      </c>
      <c r="I46" s="70">
        <v>2279058.5099999998</v>
      </c>
      <c r="J46" s="3">
        <v>1211837.31</v>
      </c>
      <c r="K46" s="3">
        <v>799988.12</v>
      </c>
      <c r="L46" s="3">
        <v>155406</v>
      </c>
      <c r="M46" s="3">
        <v>21385</v>
      </c>
      <c r="N46" s="4">
        <v>2018</v>
      </c>
    </row>
    <row r="47" spans="1:14" ht="12.75" customHeight="1" x14ac:dyDescent="0.2">
      <c r="A47" s="1" t="s">
        <v>23</v>
      </c>
      <c r="B47" s="3">
        <v>0</v>
      </c>
      <c r="C47" s="3">
        <v>0</v>
      </c>
      <c r="D47" s="3">
        <v>0</v>
      </c>
      <c r="E47" s="3">
        <v>859134.4</v>
      </c>
      <c r="F47" s="3">
        <v>0</v>
      </c>
      <c r="G47" s="3">
        <v>0</v>
      </c>
      <c r="H47" s="3">
        <v>0</v>
      </c>
      <c r="I47" s="70">
        <v>0</v>
      </c>
      <c r="J47" s="3">
        <v>0</v>
      </c>
      <c r="K47" s="3">
        <v>28995</v>
      </c>
      <c r="L47" s="3">
        <v>0</v>
      </c>
      <c r="M47" s="3">
        <v>21385</v>
      </c>
      <c r="N47" s="4">
        <v>2018</v>
      </c>
    </row>
    <row r="48" spans="1:14" ht="12" customHeight="1" x14ac:dyDescent="0.2">
      <c r="A48" s="1" t="s">
        <v>61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70">
        <v>0</v>
      </c>
      <c r="J48" s="3">
        <v>0</v>
      </c>
      <c r="K48" s="3">
        <v>0</v>
      </c>
      <c r="L48" s="3">
        <v>0</v>
      </c>
      <c r="M48" s="3">
        <v>0</v>
      </c>
      <c r="N48" s="4">
        <v>2018</v>
      </c>
    </row>
    <row r="49" spans="1:14" ht="12.75" customHeight="1" x14ac:dyDescent="0.2">
      <c r="A49" s="1" t="s">
        <v>62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70">
        <v>0</v>
      </c>
      <c r="J49" s="3">
        <v>0</v>
      </c>
      <c r="K49" s="3">
        <v>0</v>
      </c>
      <c r="L49" s="3">
        <v>0</v>
      </c>
      <c r="M49" s="3">
        <v>0</v>
      </c>
      <c r="N49" s="4">
        <v>2018</v>
      </c>
    </row>
    <row r="50" spans="1:14" ht="12.75" customHeight="1" x14ac:dyDescent="0.2">
      <c r="A50" s="1" t="s">
        <v>63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70">
        <v>0</v>
      </c>
      <c r="J50" s="3">
        <v>0</v>
      </c>
      <c r="K50" s="3">
        <v>0</v>
      </c>
      <c r="L50" s="3">
        <v>0</v>
      </c>
      <c r="M50" s="3">
        <v>0</v>
      </c>
      <c r="N50" s="4">
        <v>2018</v>
      </c>
    </row>
    <row r="51" spans="1:14" ht="12.75" customHeight="1" x14ac:dyDescent="0.2">
      <c r="A51" s="1" t="s">
        <v>64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70">
        <v>0</v>
      </c>
      <c r="J51" s="3">
        <v>675480.71</v>
      </c>
      <c r="K51" s="3">
        <v>0</v>
      </c>
      <c r="L51" s="3">
        <v>0</v>
      </c>
      <c r="M51" s="3">
        <v>0</v>
      </c>
      <c r="N51" s="4">
        <v>2018</v>
      </c>
    </row>
    <row r="52" spans="1:14" ht="12.75" customHeight="1" x14ac:dyDescent="0.2">
      <c r="A52" s="1" t="s">
        <v>58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70">
        <v>0</v>
      </c>
      <c r="J52" s="3">
        <v>0</v>
      </c>
      <c r="K52" s="3">
        <v>0</v>
      </c>
      <c r="L52" s="3">
        <v>0</v>
      </c>
      <c r="M52" s="3">
        <v>0</v>
      </c>
      <c r="N52" s="4">
        <v>2018</v>
      </c>
    </row>
    <row r="53" spans="1:14" ht="12.75" customHeight="1" x14ac:dyDescent="0.2">
      <c r="A53" s="1" t="s">
        <v>59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70">
        <v>0</v>
      </c>
      <c r="J53" s="3">
        <v>0</v>
      </c>
      <c r="K53" s="3">
        <v>0</v>
      </c>
      <c r="L53" s="3">
        <v>0</v>
      </c>
      <c r="M53" s="3">
        <v>0</v>
      </c>
      <c r="N53" s="4">
        <v>2018</v>
      </c>
    </row>
    <row r="54" spans="1:14" ht="12.75" customHeight="1" x14ac:dyDescent="0.2">
      <c r="A54" s="1" t="s">
        <v>24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70">
        <v>0</v>
      </c>
      <c r="J54" s="3">
        <v>0</v>
      </c>
      <c r="K54" s="3">
        <v>0</v>
      </c>
      <c r="L54" s="3">
        <v>0</v>
      </c>
      <c r="M54" s="3">
        <v>0</v>
      </c>
      <c r="N54" s="4">
        <v>2018</v>
      </c>
    </row>
    <row r="55" spans="1:14" ht="12.75" customHeight="1" x14ac:dyDescent="0.2">
      <c r="A55" s="1" t="s">
        <v>65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70">
        <v>0</v>
      </c>
      <c r="J55" s="3">
        <v>0</v>
      </c>
      <c r="K55" s="3">
        <v>0</v>
      </c>
      <c r="L55" s="3">
        <v>0</v>
      </c>
      <c r="M55" s="3">
        <v>0</v>
      </c>
      <c r="N55" s="4">
        <v>2018</v>
      </c>
    </row>
    <row r="56" spans="1:14" ht="12.75" customHeight="1" x14ac:dyDescent="0.2">
      <c r="A56" s="1" t="s">
        <v>73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70">
        <v>0</v>
      </c>
      <c r="J56" s="3">
        <v>0</v>
      </c>
      <c r="K56" s="3">
        <v>0</v>
      </c>
      <c r="L56" s="3">
        <v>0</v>
      </c>
      <c r="M56" s="3">
        <v>0</v>
      </c>
      <c r="N56" s="4">
        <v>2018</v>
      </c>
    </row>
    <row r="57" spans="1:14" ht="12.75" customHeight="1" x14ac:dyDescent="0.2">
      <c r="A57" s="1" t="s">
        <v>26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70">
        <v>0</v>
      </c>
      <c r="J57" s="3">
        <v>0</v>
      </c>
      <c r="K57" s="3">
        <v>0</v>
      </c>
      <c r="L57" s="3">
        <v>0</v>
      </c>
      <c r="M57" s="3">
        <v>0</v>
      </c>
      <c r="N57" s="4">
        <v>2018</v>
      </c>
    </row>
    <row r="58" spans="1:14" ht="12.75" customHeight="1" x14ac:dyDescent="0.2">
      <c r="A58" s="1" t="s">
        <v>27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70">
        <v>0</v>
      </c>
      <c r="J58" s="3">
        <v>0</v>
      </c>
      <c r="K58" s="3">
        <v>0</v>
      </c>
      <c r="L58" s="3">
        <v>0</v>
      </c>
      <c r="M58" s="3">
        <v>0</v>
      </c>
      <c r="N58" s="4">
        <v>2018</v>
      </c>
    </row>
    <row r="59" spans="1:14" ht="16.5" customHeight="1" x14ac:dyDescent="0.2">
      <c r="A59" s="1" t="s">
        <v>28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70">
        <v>0</v>
      </c>
      <c r="J59" s="3">
        <v>0</v>
      </c>
      <c r="K59" s="3">
        <v>0</v>
      </c>
      <c r="L59" s="3">
        <v>0</v>
      </c>
      <c r="M59" s="3">
        <v>0</v>
      </c>
      <c r="N59" s="4">
        <v>2018</v>
      </c>
    </row>
    <row r="60" spans="1:14" ht="15" customHeight="1" x14ac:dyDescent="0.2">
      <c r="A60" s="1" t="s">
        <v>29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70">
        <v>0</v>
      </c>
      <c r="J60" s="3">
        <v>0</v>
      </c>
      <c r="K60" s="3">
        <v>0</v>
      </c>
      <c r="L60" s="3">
        <v>0</v>
      </c>
      <c r="M60" s="3">
        <v>0</v>
      </c>
      <c r="N60" s="4">
        <v>2018</v>
      </c>
    </row>
    <row r="61" spans="1:14" x14ac:dyDescent="0.2">
      <c r="A61" s="1" t="s">
        <v>74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70">
        <v>0</v>
      </c>
      <c r="J61" s="3">
        <v>0</v>
      </c>
      <c r="K61" s="3">
        <v>0</v>
      </c>
      <c r="L61" s="3">
        <v>0</v>
      </c>
      <c r="M61" s="3">
        <v>0</v>
      </c>
      <c r="N61" s="4">
        <v>2018</v>
      </c>
    </row>
    <row r="62" spans="1:14" ht="12.75" customHeight="1" x14ac:dyDescent="0.2">
      <c r="A62" s="1" t="s">
        <v>30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70">
        <v>0</v>
      </c>
      <c r="J62" s="3">
        <v>0</v>
      </c>
      <c r="K62" s="3">
        <v>0</v>
      </c>
      <c r="L62" s="3">
        <v>0</v>
      </c>
      <c r="M62" s="3">
        <v>0</v>
      </c>
      <c r="N62" s="4">
        <v>2018</v>
      </c>
    </row>
    <row r="63" spans="1:14" ht="15" customHeight="1" x14ac:dyDescent="0.2">
      <c r="A63" s="1" t="s">
        <v>31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70">
        <v>0</v>
      </c>
      <c r="J63" s="3">
        <v>0</v>
      </c>
      <c r="K63" s="3">
        <v>0</v>
      </c>
      <c r="L63" s="3">
        <v>0</v>
      </c>
      <c r="M63" s="3">
        <v>0</v>
      </c>
      <c r="N63" s="4">
        <v>2018</v>
      </c>
    </row>
    <row r="64" spans="1:14" ht="16.5" customHeight="1" x14ac:dyDescent="0.2">
      <c r="A64" s="1" t="s">
        <v>32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70">
        <v>0</v>
      </c>
      <c r="J64" s="3">
        <v>0</v>
      </c>
      <c r="K64" s="3">
        <v>0</v>
      </c>
      <c r="L64" s="3">
        <v>0</v>
      </c>
      <c r="M64" s="3">
        <v>0</v>
      </c>
      <c r="N64" s="4">
        <v>2018</v>
      </c>
    </row>
    <row r="65" spans="1:14" ht="12.75" customHeight="1" x14ac:dyDescent="0.2">
      <c r="A65" s="1" t="s">
        <v>33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70">
        <v>0</v>
      </c>
      <c r="J65" s="3">
        <v>0</v>
      </c>
      <c r="K65" s="3">
        <v>0</v>
      </c>
      <c r="L65" s="3">
        <v>0</v>
      </c>
      <c r="M65" s="3">
        <v>0</v>
      </c>
      <c r="N65" s="4">
        <v>2018</v>
      </c>
    </row>
    <row r="66" spans="1:14" ht="17.25" customHeight="1" x14ac:dyDescent="0.2">
      <c r="A66" s="1" t="s">
        <v>34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70">
        <v>0</v>
      </c>
      <c r="J66" s="3">
        <v>0</v>
      </c>
      <c r="K66" s="3">
        <v>0</v>
      </c>
      <c r="L66" s="3">
        <v>0</v>
      </c>
      <c r="M66" s="3">
        <v>0</v>
      </c>
      <c r="N66" s="4">
        <v>2018</v>
      </c>
    </row>
    <row r="67" spans="1:14" ht="15" customHeight="1" x14ac:dyDescent="0.2">
      <c r="A67" s="1" t="s">
        <v>75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70">
        <v>0</v>
      </c>
      <c r="J67" s="3">
        <v>0</v>
      </c>
      <c r="K67" s="3">
        <v>0</v>
      </c>
      <c r="L67" s="3">
        <v>0</v>
      </c>
      <c r="M67" s="3">
        <v>0</v>
      </c>
      <c r="N67" s="4">
        <v>2018</v>
      </c>
    </row>
    <row r="68" spans="1:14" ht="18.75" customHeight="1" x14ac:dyDescent="0.2">
      <c r="A68" s="1" t="s">
        <v>35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70">
        <v>0</v>
      </c>
      <c r="J68" s="3">
        <v>0</v>
      </c>
      <c r="K68" s="3">
        <v>0</v>
      </c>
      <c r="L68" s="3">
        <v>0</v>
      </c>
      <c r="M68" s="3">
        <v>0</v>
      </c>
      <c r="N68" s="4">
        <v>2018</v>
      </c>
    </row>
    <row r="69" spans="1:14" ht="16.5" customHeight="1" x14ac:dyDescent="0.2">
      <c r="A69" s="1" t="s">
        <v>36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70">
        <v>0</v>
      </c>
      <c r="J69" s="3">
        <v>0</v>
      </c>
      <c r="K69" s="3">
        <v>0</v>
      </c>
      <c r="L69" s="3">
        <v>0</v>
      </c>
      <c r="M69" s="3">
        <v>0</v>
      </c>
      <c r="N69" s="4">
        <v>2018</v>
      </c>
    </row>
    <row r="70" spans="1:14" ht="15.75" customHeight="1" x14ac:dyDescent="0.2">
      <c r="A70" s="1" t="s">
        <v>37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70">
        <v>0</v>
      </c>
      <c r="J70" s="3">
        <v>0</v>
      </c>
      <c r="K70" s="3">
        <v>0</v>
      </c>
      <c r="L70" s="3">
        <v>0</v>
      </c>
      <c r="M70" s="3">
        <v>0</v>
      </c>
      <c r="N70" s="4">
        <v>2018</v>
      </c>
    </row>
    <row r="71" spans="1:14" x14ac:dyDescent="0.2">
      <c r="A71" s="1" t="s">
        <v>38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70">
        <v>0</v>
      </c>
      <c r="J71" s="3">
        <v>0</v>
      </c>
      <c r="K71" s="3">
        <v>0</v>
      </c>
      <c r="L71" s="3">
        <v>0</v>
      </c>
      <c r="M71" s="3">
        <v>0</v>
      </c>
      <c r="N71" s="4">
        <v>2018</v>
      </c>
    </row>
    <row r="72" spans="1:14" x14ac:dyDescent="0.2">
      <c r="A72" s="1" t="s">
        <v>76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70">
        <v>0</v>
      </c>
      <c r="J72" s="3">
        <v>0</v>
      </c>
      <c r="K72" s="3">
        <v>0</v>
      </c>
      <c r="L72" s="3">
        <v>0</v>
      </c>
      <c r="M72" s="3">
        <v>0</v>
      </c>
      <c r="N72" s="4">
        <v>2018</v>
      </c>
    </row>
    <row r="73" spans="1:14" x14ac:dyDescent="0.2">
      <c r="A73" s="1" t="s">
        <v>77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70">
        <v>0</v>
      </c>
      <c r="J73" s="3">
        <v>0</v>
      </c>
      <c r="K73" s="3">
        <v>0</v>
      </c>
      <c r="L73" s="3">
        <v>0</v>
      </c>
      <c r="M73" s="3">
        <v>0</v>
      </c>
      <c r="N73" s="4">
        <v>2018</v>
      </c>
    </row>
    <row r="74" spans="1:14" x14ac:dyDescent="0.2">
      <c r="A74" s="1" t="s">
        <v>39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70">
        <v>0</v>
      </c>
      <c r="J74" s="3">
        <v>0</v>
      </c>
      <c r="K74" s="3">
        <v>0</v>
      </c>
      <c r="L74" s="3">
        <v>0</v>
      </c>
      <c r="M74" s="3">
        <v>0</v>
      </c>
      <c r="N74" s="4">
        <v>2018</v>
      </c>
    </row>
    <row r="75" spans="1:14" x14ac:dyDescent="0.2">
      <c r="A75" s="1" t="s">
        <v>40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70">
        <v>0</v>
      </c>
      <c r="J75" s="3">
        <v>0</v>
      </c>
      <c r="K75" s="3">
        <v>0</v>
      </c>
      <c r="L75" s="3">
        <v>0</v>
      </c>
      <c r="M75" s="3">
        <v>0</v>
      </c>
      <c r="N75" s="4">
        <v>2018</v>
      </c>
    </row>
    <row r="76" spans="1:14" x14ac:dyDescent="0.2">
      <c r="A76" s="1" t="s">
        <v>78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70">
        <v>0</v>
      </c>
      <c r="J76" s="3">
        <v>0</v>
      </c>
      <c r="K76" s="3">
        <v>0</v>
      </c>
      <c r="L76" s="3">
        <v>0</v>
      </c>
      <c r="M76" s="3">
        <v>0</v>
      </c>
      <c r="N76" s="4">
        <v>2018</v>
      </c>
    </row>
    <row r="77" spans="1:14" x14ac:dyDescent="0.2">
      <c r="A77" s="1" t="s">
        <v>41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70">
        <v>0</v>
      </c>
      <c r="J77" s="3">
        <v>0</v>
      </c>
      <c r="K77" s="3">
        <v>0</v>
      </c>
      <c r="L77" s="3">
        <v>0</v>
      </c>
      <c r="M77" s="3">
        <v>0</v>
      </c>
      <c r="N77" s="4">
        <v>2018</v>
      </c>
    </row>
    <row r="78" spans="1:14" x14ac:dyDescent="0.2">
      <c r="A78" s="1" t="s">
        <v>42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70">
        <v>0</v>
      </c>
      <c r="J78" s="3">
        <v>0</v>
      </c>
      <c r="K78" s="3">
        <v>0</v>
      </c>
      <c r="L78" s="3">
        <v>0</v>
      </c>
      <c r="M78" s="3">
        <v>0</v>
      </c>
      <c r="N78" s="4">
        <v>2018</v>
      </c>
    </row>
    <row r="79" spans="1:14" x14ac:dyDescent="0.2">
      <c r="A79" s="1" t="s">
        <v>79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70">
        <v>0</v>
      </c>
      <c r="J79" s="3">
        <v>0</v>
      </c>
      <c r="K79" s="3">
        <v>0</v>
      </c>
      <c r="L79" s="3">
        <v>0</v>
      </c>
      <c r="M79" s="3">
        <v>0</v>
      </c>
      <c r="N79" s="4">
        <v>2018</v>
      </c>
    </row>
    <row r="80" spans="1:14" x14ac:dyDescent="0.2">
      <c r="A80" s="1" t="s">
        <v>43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70">
        <v>0</v>
      </c>
      <c r="J80" s="3">
        <v>0</v>
      </c>
      <c r="K80" s="3">
        <v>0</v>
      </c>
      <c r="L80" s="3">
        <v>0</v>
      </c>
      <c r="M80" s="3">
        <v>0</v>
      </c>
      <c r="N80" s="4">
        <v>2018</v>
      </c>
    </row>
    <row r="81" spans="1:14" x14ac:dyDescent="0.2">
      <c r="A81" s="1" t="s">
        <v>67</v>
      </c>
      <c r="B81" s="3" t="s">
        <v>66</v>
      </c>
      <c r="C81" s="3" t="s">
        <v>66</v>
      </c>
      <c r="D81" s="3" t="s">
        <v>66</v>
      </c>
      <c r="E81" s="3" t="s">
        <v>66</v>
      </c>
      <c r="F81" s="3" t="s">
        <v>66</v>
      </c>
      <c r="G81" s="3" t="s">
        <v>66</v>
      </c>
      <c r="H81" s="3" t="s">
        <v>66</v>
      </c>
      <c r="I81" s="70" t="s">
        <v>66</v>
      </c>
      <c r="J81" s="3" t="s">
        <v>66</v>
      </c>
      <c r="K81" s="3" t="s">
        <v>66</v>
      </c>
      <c r="L81" s="3" t="s">
        <v>66</v>
      </c>
      <c r="M81" s="3" t="s">
        <v>66</v>
      </c>
      <c r="N81" s="4">
        <v>2019</v>
      </c>
    </row>
    <row r="82" spans="1:14" x14ac:dyDescent="0.2">
      <c r="A82" s="1" t="s">
        <v>68</v>
      </c>
      <c r="B82" s="3">
        <v>6389272.9800000004</v>
      </c>
      <c r="C82" s="3">
        <v>6471172.1500000004</v>
      </c>
      <c r="D82" s="3">
        <v>7180397.1600000001</v>
      </c>
      <c r="E82" s="3">
        <v>13205985.77</v>
      </c>
      <c r="F82" s="3">
        <f>SUM(F83:F87)</f>
        <v>7015683.7999999998</v>
      </c>
      <c r="G82" s="3">
        <f>SUM(G83:G87)</f>
        <v>7075727.0100000007</v>
      </c>
      <c r="H82" s="3">
        <f>SUM(H83:H87)</f>
        <v>7616091.7699999996</v>
      </c>
      <c r="I82" s="70">
        <f>SUM(I83:I87)</f>
        <v>6467943.2199999997</v>
      </c>
      <c r="J82" s="3">
        <v>7023631.2799999993</v>
      </c>
      <c r="K82" s="3">
        <f t="shared" ref="K82" si="0">SUM(K83:K87)</f>
        <v>14187004.870000001</v>
      </c>
      <c r="L82" s="5">
        <f t="shared" ref="L82" si="1">SUM(L83:L87)</f>
        <v>7772306.0999999996</v>
      </c>
      <c r="M82" s="3">
        <f>SUM(M83:M87)</f>
        <v>7933349.5</v>
      </c>
      <c r="N82" s="4">
        <v>2019</v>
      </c>
    </row>
    <row r="83" spans="1:14" x14ac:dyDescent="0.2">
      <c r="A83" s="1" t="s">
        <v>0</v>
      </c>
      <c r="B83" s="3">
        <v>5509850</v>
      </c>
      <c r="C83" s="3">
        <v>5573050</v>
      </c>
      <c r="D83" s="3">
        <v>5518850</v>
      </c>
      <c r="E83" s="3">
        <v>5629592.5599999996</v>
      </c>
      <c r="F83" s="3">
        <v>5573755</v>
      </c>
      <c r="G83" s="3">
        <v>5555055</v>
      </c>
      <c r="H83" s="3">
        <v>5540755</v>
      </c>
      <c r="I83" s="70">
        <v>5540755</v>
      </c>
      <c r="J83" s="3">
        <v>5540755</v>
      </c>
      <c r="K83" s="3">
        <v>5557480</v>
      </c>
      <c r="L83" s="3">
        <v>5557480</v>
      </c>
      <c r="M83" s="3">
        <v>5735606.4299999997</v>
      </c>
      <c r="N83" s="4">
        <v>2019</v>
      </c>
    </row>
    <row r="84" spans="1:14" x14ac:dyDescent="0.2">
      <c r="A84" s="1" t="s">
        <v>1</v>
      </c>
      <c r="B84" s="3">
        <v>123000</v>
      </c>
      <c r="C84" s="3">
        <v>131951.23000000001</v>
      </c>
      <c r="D84" s="3">
        <v>126163.42</v>
      </c>
      <c r="E84" s="3">
        <v>6324114.4100000001</v>
      </c>
      <c r="F84" s="3">
        <v>123650</v>
      </c>
      <c r="G84" s="3">
        <v>133252.44</v>
      </c>
      <c r="H84" s="3">
        <v>157103.67000000001</v>
      </c>
      <c r="I84" s="70">
        <v>124350</v>
      </c>
      <c r="J84" s="3">
        <v>125038.06</v>
      </c>
      <c r="K84" s="3">
        <v>6407129.4100000001</v>
      </c>
      <c r="L84" s="3">
        <v>120430.64</v>
      </c>
      <c r="M84" s="3">
        <v>199347.61</v>
      </c>
      <c r="N84" s="4">
        <v>2019</v>
      </c>
    </row>
    <row r="85" spans="1:14" x14ac:dyDescent="0.2">
      <c r="A85" s="1" t="s">
        <v>2</v>
      </c>
      <c r="B85" s="3">
        <v>0</v>
      </c>
      <c r="C85" s="3">
        <v>0</v>
      </c>
      <c r="D85" s="3">
        <v>720000</v>
      </c>
      <c r="E85" s="3">
        <v>486000</v>
      </c>
      <c r="F85" s="3">
        <v>552000</v>
      </c>
      <c r="G85" s="3">
        <v>624000</v>
      </c>
      <c r="H85" s="3">
        <v>1136000</v>
      </c>
      <c r="I85" s="70">
        <v>0</v>
      </c>
      <c r="J85" s="3">
        <v>576000</v>
      </c>
      <c r="K85" s="3">
        <v>1358000</v>
      </c>
      <c r="L85" s="3">
        <v>1310000</v>
      </c>
      <c r="M85" s="3">
        <v>1214000</v>
      </c>
      <c r="N85" s="4">
        <v>2019</v>
      </c>
    </row>
    <row r="86" spans="1:14" x14ac:dyDescent="0.2">
      <c r="A86" s="1" t="s">
        <v>3</v>
      </c>
      <c r="B86" s="3">
        <v>0</v>
      </c>
      <c r="C86" s="3">
        <v>0</v>
      </c>
      <c r="D86" s="3">
        <v>57500</v>
      </c>
      <c r="E86" s="3">
        <v>0</v>
      </c>
      <c r="F86" s="3">
        <v>0</v>
      </c>
      <c r="G86" s="3">
        <v>0</v>
      </c>
      <c r="H86" s="3">
        <v>21000</v>
      </c>
      <c r="I86" s="70">
        <v>21000</v>
      </c>
      <c r="J86" s="3">
        <v>0</v>
      </c>
      <c r="K86" s="3">
        <v>80000</v>
      </c>
      <c r="L86" s="3">
        <v>0</v>
      </c>
      <c r="M86" s="3">
        <v>0</v>
      </c>
      <c r="N86" s="4">
        <v>2019</v>
      </c>
    </row>
    <row r="87" spans="1:14" x14ac:dyDescent="0.2">
      <c r="A87" s="1" t="s">
        <v>4</v>
      </c>
      <c r="B87" s="3">
        <v>756422.98</v>
      </c>
      <c r="C87" s="3">
        <v>766170.92</v>
      </c>
      <c r="D87" s="3">
        <v>757883.74</v>
      </c>
      <c r="E87" s="3">
        <v>766278.8</v>
      </c>
      <c r="F87" s="3">
        <v>766278.8</v>
      </c>
      <c r="G87" s="3">
        <v>763419.57</v>
      </c>
      <c r="H87" s="3">
        <v>761233.1</v>
      </c>
      <c r="I87" s="70">
        <v>781838.22</v>
      </c>
      <c r="J87" s="3">
        <v>781838.22</v>
      </c>
      <c r="K87" s="3">
        <v>784395.46</v>
      </c>
      <c r="L87" s="3">
        <v>784395.46</v>
      </c>
      <c r="M87" s="3">
        <v>784395.46</v>
      </c>
      <c r="N87" s="4">
        <v>2019</v>
      </c>
    </row>
    <row r="88" spans="1:14" x14ac:dyDescent="0.2">
      <c r="A88" s="1" t="s">
        <v>69</v>
      </c>
      <c r="B88" s="3">
        <v>1511823.88</v>
      </c>
      <c r="C88" s="3">
        <v>4692712.9800000004</v>
      </c>
      <c r="D88" s="3">
        <v>4476914.6500000004</v>
      </c>
      <c r="E88" s="3">
        <v>3613049.25</v>
      </c>
      <c r="F88" s="3">
        <f>SUM(F89:F97)</f>
        <v>4002474.94</v>
      </c>
      <c r="G88" s="3">
        <f>SUM(G89:G97)</f>
        <v>3596212.1</v>
      </c>
      <c r="H88" s="3">
        <f>SUM(H89:H97)</f>
        <v>3803641.12</v>
      </c>
      <c r="I88" s="70">
        <f>SUM(I89:I97)</f>
        <v>3235908.61</v>
      </c>
      <c r="J88" s="3">
        <v>4240134.67</v>
      </c>
      <c r="K88" s="3">
        <f t="shared" ref="K88" si="2">SUM(K89:K97)</f>
        <v>5483563.0599999996</v>
      </c>
      <c r="L88" s="5">
        <f t="shared" ref="L88" si="3">SUM(L89:L97)</f>
        <v>4336173.87</v>
      </c>
      <c r="M88" s="3">
        <f>SUM(M89:M97)</f>
        <v>7377689.7800000003</v>
      </c>
      <c r="N88" s="4">
        <v>2019</v>
      </c>
    </row>
    <row r="89" spans="1:14" x14ac:dyDescent="0.2">
      <c r="A89" s="1" t="s">
        <v>5</v>
      </c>
      <c r="B89" s="3">
        <v>953739.36</v>
      </c>
      <c r="C89" s="3">
        <v>921700.1</v>
      </c>
      <c r="D89" s="3">
        <v>914580.88</v>
      </c>
      <c r="E89" s="3">
        <v>932141.16</v>
      </c>
      <c r="F89" s="3">
        <v>978216.15</v>
      </c>
      <c r="G89" s="3">
        <v>939216.24</v>
      </c>
      <c r="H89" s="3">
        <v>969916.47</v>
      </c>
      <c r="I89" s="70">
        <v>825470.99</v>
      </c>
      <c r="J89" s="3">
        <v>891002.94</v>
      </c>
      <c r="K89" s="3">
        <v>1046280.22</v>
      </c>
      <c r="L89" s="5">
        <v>1019037.87</v>
      </c>
      <c r="M89" s="3">
        <v>1030838.23</v>
      </c>
      <c r="N89" s="4">
        <v>2019</v>
      </c>
    </row>
    <row r="90" spans="1:14" x14ac:dyDescent="0.2">
      <c r="A90" s="1" t="s">
        <v>6</v>
      </c>
      <c r="B90" s="3">
        <v>59132.160000000003</v>
      </c>
      <c r="C90" s="3">
        <v>0</v>
      </c>
      <c r="D90" s="3">
        <v>0</v>
      </c>
      <c r="E90" s="3">
        <v>128785.2</v>
      </c>
      <c r="F90" s="3">
        <v>123575.5</v>
      </c>
      <c r="G90" s="3">
        <v>454087.66</v>
      </c>
      <c r="H90" s="3">
        <v>73632.47</v>
      </c>
      <c r="I90" s="70">
        <v>0</v>
      </c>
      <c r="J90" s="3">
        <v>145157</v>
      </c>
      <c r="K90" s="3">
        <v>223650.54</v>
      </c>
      <c r="L90" s="5">
        <v>70668.55</v>
      </c>
      <c r="M90" s="3">
        <v>340020.85</v>
      </c>
      <c r="N90" s="4">
        <v>2019</v>
      </c>
    </row>
    <row r="91" spans="1:14" x14ac:dyDescent="0.2">
      <c r="A91" s="1" t="s">
        <v>7</v>
      </c>
      <c r="B91" s="3">
        <v>0</v>
      </c>
      <c r="C91" s="3">
        <v>3900</v>
      </c>
      <c r="D91" s="3">
        <v>1950</v>
      </c>
      <c r="E91" s="3">
        <v>5450</v>
      </c>
      <c r="F91" s="3">
        <v>4800</v>
      </c>
      <c r="H91" s="3">
        <v>4650</v>
      </c>
      <c r="I91" s="70">
        <v>4950</v>
      </c>
      <c r="J91" s="3">
        <v>0</v>
      </c>
      <c r="K91" s="3">
        <v>4200</v>
      </c>
      <c r="L91" s="5">
        <v>10900</v>
      </c>
      <c r="M91" s="3">
        <v>8650</v>
      </c>
      <c r="N91" s="4">
        <v>2019</v>
      </c>
    </row>
    <row r="92" spans="1:14" x14ac:dyDescent="0.2">
      <c r="A92" s="1" t="s">
        <v>8</v>
      </c>
      <c r="B92" s="3">
        <v>0</v>
      </c>
      <c r="C92" s="3">
        <v>2000</v>
      </c>
      <c r="D92" s="3">
        <v>1200</v>
      </c>
      <c r="E92" s="3">
        <v>2800</v>
      </c>
      <c r="F92" s="3">
        <v>1200</v>
      </c>
      <c r="G92" s="3">
        <v>7145</v>
      </c>
      <c r="H92" s="3">
        <v>6400</v>
      </c>
      <c r="I92" s="70">
        <v>1200</v>
      </c>
      <c r="J92" s="3">
        <v>4350</v>
      </c>
      <c r="K92" s="3">
        <v>5820</v>
      </c>
      <c r="L92" s="5">
        <v>5600</v>
      </c>
      <c r="M92" s="3">
        <v>14960</v>
      </c>
      <c r="N92" s="4">
        <v>2019</v>
      </c>
    </row>
    <row r="93" spans="1:14" x14ac:dyDescent="0.2">
      <c r="A93" s="1" t="s">
        <v>9</v>
      </c>
      <c r="B93" s="3">
        <v>448842.39</v>
      </c>
      <c r="C93" s="3">
        <v>458210.09</v>
      </c>
      <c r="D93" s="3">
        <v>454028.35</v>
      </c>
      <c r="E93" s="3">
        <v>454061.78</v>
      </c>
      <c r="F93" s="3">
        <v>625720.31999999995</v>
      </c>
      <c r="G93" s="3">
        <v>307978.59999999998</v>
      </c>
      <c r="H93" s="3">
        <v>514895.32</v>
      </c>
      <c r="I93" s="70">
        <v>665821.36</v>
      </c>
      <c r="J93" s="3">
        <v>611625.26</v>
      </c>
      <c r="K93" s="3">
        <v>595958.66</v>
      </c>
      <c r="L93" s="5">
        <v>624125.26</v>
      </c>
      <c r="M93" s="3">
        <v>594041.96</v>
      </c>
      <c r="N93" s="4">
        <v>2019</v>
      </c>
    </row>
    <row r="94" spans="1:14" x14ac:dyDescent="0.2">
      <c r="A94" s="1" t="s">
        <v>10</v>
      </c>
      <c r="B94" s="3">
        <v>36185.97</v>
      </c>
      <c r="C94" s="3">
        <v>36933.269999999997</v>
      </c>
      <c r="D94" s="3">
        <v>1369553.22</v>
      </c>
      <c r="E94" s="3">
        <v>35812.35</v>
      </c>
      <c r="F94" s="3">
        <v>71624.62</v>
      </c>
      <c r="G94" s="3">
        <v>0</v>
      </c>
      <c r="H94" s="3">
        <v>35438.660000000003</v>
      </c>
      <c r="I94" s="70">
        <v>35438.68</v>
      </c>
      <c r="J94" s="3">
        <v>35438.67</v>
      </c>
      <c r="K94" s="3">
        <v>70877.34</v>
      </c>
      <c r="L94" s="5">
        <v>35438.67</v>
      </c>
      <c r="M94" s="3">
        <v>35438.67</v>
      </c>
      <c r="N94" s="4">
        <v>2019</v>
      </c>
    </row>
    <row r="95" spans="1:14" x14ac:dyDescent="0.2">
      <c r="A95" s="1" t="s">
        <v>60</v>
      </c>
      <c r="B95" s="3">
        <v>9440</v>
      </c>
      <c r="C95" s="3">
        <v>51979</v>
      </c>
      <c r="D95" s="3">
        <v>182069.69</v>
      </c>
      <c r="E95" s="3">
        <v>51979</v>
      </c>
      <c r="F95" s="3">
        <v>153267.95000000001</v>
      </c>
      <c r="G95" s="3">
        <v>46894</v>
      </c>
      <c r="H95" s="3">
        <v>263743.07</v>
      </c>
      <c r="I95" s="70">
        <v>74969.179999999993</v>
      </c>
      <c r="J95" s="3">
        <v>320619.25</v>
      </c>
      <c r="K95" s="3">
        <v>79473</v>
      </c>
      <c r="L95" s="5">
        <v>220921.47</v>
      </c>
      <c r="M95" s="3">
        <v>1113928.8700000001</v>
      </c>
      <c r="N95" s="4">
        <v>2019</v>
      </c>
    </row>
    <row r="96" spans="1:14" x14ac:dyDescent="0.2">
      <c r="A96" s="1" t="s">
        <v>11</v>
      </c>
      <c r="B96" s="3">
        <v>4484</v>
      </c>
      <c r="C96" s="3">
        <v>2888451.67</v>
      </c>
      <c r="D96" s="3">
        <v>1212086.5</v>
      </c>
      <c r="E96" s="3">
        <v>1608715.53</v>
      </c>
      <c r="F96" s="3">
        <v>1776234</v>
      </c>
      <c r="G96" s="3">
        <v>1346140.2</v>
      </c>
      <c r="H96" s="3">
        <v>1782284.93</v>
      </c>
      <c r="I96" s="70">
        <v>1290130</v>
      </c>
      <c r="J96" s="3">
        <v>1724087.25</v>
      </c>
      <c r="K96" s="3">
        <v>3323066.5</v>
      </c>
      <c r="L96" s="5">
        <v>1964613.25</v>
      </c>
      <c r="M96" s="3">
        <v>3850659</v>
      </c>
      <c r="N96" s="4">
        <v>2019</v>
      </c>
    </row>
    <row r="97" spans="1:14" x14ac:dyDescent="0.2">
      <c r="A97" s="1" t="s">
        <v>12</v>
      </c>
      <c r="B97" s="3">
        <v>0</v>
      </c>
      <c r="C97" s="3">
        <v>329538.84999999998</v>
      </c>
      <c r="D97" s="3">
        <v>341446.01</v>
      </c>
      <c r="E97" s="3">
        <v>393304.23</v>
      </c>
      <c r="F97" s="3">
        <v>267836.40000000002</v>
      </c>
      <c r="G97" s="3">
        <v>494750.4</v>
      </c>
      <c r="H97" s="3">
        <v>152680.20000000001</v>
      </c>
      <c r="I97" s="70">
        <v>337928.4</v>
      </c>
      <c r="J97" s="3">
        <v>507854.3</v>
      </c>
      <c r="K97" s="3">
        <v>134236.79999999999</v>
      </c>
      <c r="L97" s="5">
        <v>384868.8</v>
      </c>
      <c r="M97" s="3">
        <v>389152.2</v>
      </c>
      <c r="N97" s="4">
        <v>2019</v>
      </c>
    </row>
    <row r="98" spans="1:14" x14ac:dyDescent="0.2">
      <c r="A98" s="1" t="s">
        <v>80</v>
      </c>
      <c r="B98" s="3">
        <v>324060.3</v>
      </c>
      <c r="C98" s="3">
        <v>802642.42</v>
      </c>
      <c r="D98" s="3">
        <v>677289.81</v>
      </c>
      <c r="E98" s="3">
        <v>617155.66</v>
      </c>
      <c r="F98" s="3">
        <f>SUM(F99:F107)</f>
        <v>901289.74</v>
      </c>
      <c r="G98" s="3">
        <f>SUM(G99:G107)</f>
        <v>568257.72</v>
      </c>
      <c r="H98" s="3">
        <f>SUM(H99:H107)</f>
        <v>953103.76</v>
      </c>
      <c r="I98" s="70">
        <f>SUM(I99:I107)</f>
        <v>1384523.09</v>
      </c>
      <c r="J98" s="3">
        <v>168083.43</v>
      </c>
      <c r="K98" s="3">
        <f t="shared" ref="K98" si="4">SUM(K99:K107)</f>
        <v>902535.33000000007</v>
      </c>
      <c r="L98" s="5">
        <f t="shared" ref="L98" si="5">SUM(L99:L107)</f>
        <v>569955.93999999994</v>
      </c>
      <c r="M98" s="3">
        <f>SUM(M99:M107)</f>
        <v>1534894.04</v>
      </c>
      <c r="N98" s="4">
        <v>2019</v>
      </c>
    </row>
    <row r="99" spans="1:14" x14ac:dyDescent="0.2">
      <c r="A99" s="1" t="s">
        <v>13</v>
      </c>
      <c r="B99" s="3">
        <v>197532</v>
      </c>
      <c r="C99" s="3">
        <v>23396</v>
      </c>
      <c r="D99" s="3">
        <v>0</v>
      </c>
      <c r="E99" s="3">
        <v>1758.36</v>
      </c>
      <c r="F99" s="3">
        <v>57616.44</v>
      </c>
      <c r="G99" s="3">
        <v>77699.47</v>
      </c>
      <c r="H99" s="3">
        <v>82919.570000000007</v>
      </c>
      <c r="I99" s="70">
        <v>57890.49</v>
      </c>
      <c r="J99" s="3">
        <v>70656.009999999995</v>
      </c>
      <c r="K99" s="3">
        <v>62714.74</v>
      </c>
      <c r="L99" s="5">
        <v>79034.539999999994</v>
      </c>
      <c r="M99" s="3">
        <v>107782.99</v>
      </c>
      <c r="N99" s="4">
        <v>2019</v>
      </c>
    </row>
    <row r="100" spans="1:14" x14ac:dyDescent="0.2">
      <c r="A100" s="1" t="s">
        <v>14</v>
      </c>
      <c r="B100" s="3">
        <v>0</v>
      </c>
      <c r="C100" s="3">
        <v>23303.49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70">
        <v>0</v>
      </c>
      <c r="J100" s="3">
        <v>2810</v>
      </c>
      <c r="K100" s="3">
        <v>55224</v>
      </c>
      <c r="L100" s="6">
        <v>0</v>
      </c>
      <c r="M100" s="3">
        <v>8667.33</v>
      </c>
      <c r="N100" s="4">
        <v>2019</v>
      </c>
    </row>
    <row r="101" spans="1:14" x14ac:dyDescent="0.2">
      <c r="A101" s="1" t="s">
        <v>15</v>
      </c>
      <c r="B101" s="3">
        <v>0</v>
      </c>
      <c r="C101" s="3">
        <v>0</v>
      </c>
      <c r="D101" s="3">
        <v>6900</v>
      </c>
      <c r="E101" s="3">
        <v>4382</v>
      </c>
      <c r="F101" s="3">
        <v>17700</v>
      </c>
      <c r="G101" s="3">
        <v>0</v>
      </c>
      <c r="H101" s="3">
        <v>0</v>
      </c>
      <c r="I101" s="70">
        <v>0</v>
      </c>
      <c r="J101" s="3">
        <v>12250</v>
      </c>
      <c r="K101" s="3">
        <v>0</v>
      </c>
      <c r="L101" s="6">
        <v>6200</v>
      </c>
      <c r="M101" s="3">
        <v>0</v>
      </c>
      <c r="N101" s="4">
        <v>2019</v>
      </c>
    </row>
    <row r="102" spans="1:14" x14ac:dyDescent="0.2">
      <c r="A102" s="1" t="s">
        <v>50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10146.450000000001</v>
      </c>
      <c r="H102" s="3">
        <v>0</v>
      </c>
      <c r="I102" s="70">
        <v>0</v>
      </c>
      <c r="J102" s="3">
        <v>0</v>
      </c>
      <c r="K102" s="3">
        <v>0</v>
      </c>
      <c r="L102" s="6">
        <v>11660.3</v>
      </c>
      <c r="M102" s="3">
        <v>0</v>
      </c>
      <c r="N102" s="4">
        <v>2019</v>
      </c>
    </row>
    <row r="103" spans="1:14" x14ac:dyDescent="0.2">
      <c r="A103" s="1" t="s">
        <v>16</v>
      </c>
      <c r="B103" s="3">
        <v>0</v>
      </c>
      <c r="C103" s="3">
        <v>0</v>
      </c>
      <c r="D103" s="3">
        <v>40000.01</v>
      </c>
      <c r="E103" s="3">
        <v>0</v>
      </c>
      <c r="F103" s="3">
        <v>0</v>
      </c>
      <c r="G103" s="3">
        <v>0</v>
      </c>
      <c r="H103" s="3">
        <v>25252</v>
      </c>
      <c r="I103" s="70">
        <v>0</v>
      </c>
      <c r="J103" s="3">
        <v>0</v>
      </c>
      <c r="K103" s="3">
        <v>0</v>
      </c>
      <c r="L103" s="6">
        <v>0</v>
      </c>
      <c r="M103" s="3">
        <v>3610</v>
      </c>
      <c r="N103" s="4">
        <v>2019</v>
      </c>
    </row>
    <row r="104" spans="1:14" x14ac:dyDescent="0.2">
      <c r="A104" s="1" t="s">
        <v>17</v>
      </c>
      <c r="B104" s="3">
        <v>0</v>
      </c>
      <c r="C104" s="3">
        <v>0</v>
      </c>
      <c r="D104" s="3">
        <v>23600</v>
      </c>
      <c r="E104" s="3">
        <v>0</v>
      </c>
      <c r="F104" s="3">
        <v>71999.98</v>
      </c>
      <c r="G104" s="3">
        <v>1327</v>
      </c>
      <c r="H104" s="3">
        <v>0</v>
      </c>
      <c r="I104" s="70">
        <v>0</v>
      </c>
      <c r="J104" s="3">
        <v>127</v>
      </c>
      <c r="K104" s="3">
        <v>0</v>
      </c>
      <c r="L104" s="6">
        <v>0</v>
      </c>
      <c r="M104" s="3">
        <v>5261</v>
      </c>
      <c r="N104" s="4">
        <v>2019</v>
      </c>
    </row>
    <row r="105" spans="1:14" x14ac:dyDescent="0.2">
      <c r="A105" s="1" t="s">
        <v>18</v>
      </c>
      <c r="B105" s="3">
        <v>0</v>
      </c>
      <c r="C105" s="3">
        <v>380000</v>
      </c>
      <c r="D105" s="3">
        <v>413935</v>
      </c>
      <c r="E105" s="3">
        <v>380000</v>
      </c>
      <c r="F105" s="3">
        <v>380000</v>
      </c>
      <c r="G105" s="3">
        <v>380000</v>
      </c>
      <c r="H105" s="3">
        <v>380000</v>
      </c>
      <c r="I105" s="70">
        <v>0</v>
      </c>
      <c r="J105" s="3">
        <v>125</v>
      </c>
      <c r="K105" s="3">
        <v>350000</v>
      </c>
      <c r="L105" s="6">
        <v>350000</v>
      </c>
      <c r="M105" s="3">
        <v>350000</v>
      </c>
      <c r="N105" s="4">
        <v>2019</v>
      </c>
    </row>
    <row r="106" spans="1:14" x14ac:dyDescent="0.2">
      <c r="A106" s="1" t="s">
        <v>51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70">
        <v>0</v>
      </c>
      <c r="J106" s="3">
        <v>0</v>
      </c>
      <c r="K106" s="3">
        <v>0</v>
      </c>
      <c r="L106" s="6">
        <v>0</v>
      </c>
      <c r="M106" s="3">
        <v>0</v>
      </c>
      <c r="N106" s="4">
        <v>2019</v>
      </c>
    </row>
    <row r="107" spans="1:14" x14ac:dyDescent="0.2">
      <c r="A107" s="1" t="s">
        <v>19</v>
      </c>
      <c r="B107" s="3">
        <v>126528.3</v>
      </c>
      <c r="C107" s="3">
        <v>375942.93</v>
      </c>
      <c r="D107" s="3">
        <v>192854.8</v>
      </c>
      <c r="E107" s="3">
        <v>231015.3</v>
      </c>
      <c r="F107" s="3">
        <v>373973.32</v>
      </c>
      <c r="G107" s="3">
        <v>99084.800000000003</v>
      </c>
      <c r="H107" s="3">
        <v>464932.19</v>
      </c>
      <c r="I107" s="70">
        <v>1326632.6000000001</v>
      </c>
      <c r="J107" s="3">
        <v>82115.42</v>
      </c>
      <c r="K107" s="3">
        <v>434596.59</v>
      </c>
      <c r="L107" s="6">
        <v>123061.1</v>
      </c>
      <c r="M107" s="3">
        <v>1059572.72</v>
      </c>
      <c r="N107" s="4">
        <v>2019</v>
      </c>
    </row>
    <row r="108" spans="1:14" x14ac:dyDescent="0.2">
      <c r="A108" s="1" t="s">
        <v>70</v>
      </c>
      <c r="B108" s="3">
        <v>0</v>
      </c>
      <c r="C108" s="3">
        <v>0</v>
      </c>
      <c r="D108" s="3">
        <v>2610340786.3200002</v>
      </c>
      <c r="E108" s="3">
        <v>811973.2</v>
      </c>
      <c r="F108" s="3">
        <f>SUM(F109:F123)</f>
        <v>25069262.329999998</v>
      </c>
      <c r="G108" s="3">
        <f>SUM(G109:G123)</f>
        <v>1740227190.6600001</v>
      </c>
      <c r="H108" s="3">
        <f>SUM(H109:H123)</f>
        <v>121000</v>
      </c>
      <c r="I108" s="70">
        <f>SUM(I109:I123)</f>
        <v>1740247191</v>
      </c>
      <c r="J108" s="3">
        <v>870113595.33000004</v>
      </c>
      <c r="K108" s="3">
        <f>SUM(K109:K124)</f>
        <v>25000</v>
      </c>
      <c r="L108" s="5">
        <f>SUM(L109:L124)</f>
        <v>1740227191</v>
      </c>
      <c r="M108" s="3">
        <f>SUM(M109:M124)</f>
        <v>870659721.50999999</v>
      </c>
      <c r="N108" s="4">
        <v>2019</v>
      </c>
    </row>
    <row r="109" spans="1:14" x14ac:dyDescent="0.2">
      <c r="A109" s="1" t="s">
        <v>20</v>
      </c>
      <c r="B109" s="3">
        <v>0</v>
      </c>
      <c r="C109" s="3">
        <v>0</v>
      </c>
      <c r="D109" s="3">
        <v>0</v>
      </c>
      <c r="E109" s="3">
        <v>150000</v>
      </c>
      <c r="F109" s="3">
        <v>0</v>
      </c>
      <c r="G109" s="3">
        <v>0</v>
      </c>
      <c r="H109" s="3">
        <v>121000</v>
      </c>
      <c r="I109" s="70">
        <v>20000</v>
      </c>
      <c r="J109" s="3">
        <v>0</v>
      </c>
      <c r="K109" s="3">
        <v>25000</v>
      </c>
      <c r="L109" s="6">
        <v>0</v>
      </c>
      <c r="M109" s="3">
        <v>0</v>
      </c>
      <c r="N109" s="4">
        <v>2019</v>
      </c>
    </row>
    <row r="110" spans="1:14" x14ac:dyDescent="0.2">
      <c r="A110" s="1" t="s">
        <v>21</v>
      </c>
      <c r="B110" s="3">
        <v>0</v>
      </c>
      <c r="C110" s="3">
        <v>0</v>
      </c>
      <c r="D110" s="3">
        <v>2610340786.3200002</v>
      </c>
      <c r="E110" s="3">
        <v>0</v>
      </c>
      <c r="F110" s="3">
        <v>25069262.329999998</v>
      </c>
      <c r="G110" s="3">
        <v>1740227190.6600001</v>
      </c>
      <c r="H110" s="3">
        <v>0</v>
      </c>
      <c r="I110" s="70">
        <v>1740227191</v>
      </c>
      <c r="J110" s="3">
        <v>870113595.33000004</v>
      </c>
      <c r="K110" s="3">
        <v>0</v>
      </c>
      <c r="L110" s="6">
        <v>1740227191</v>
      </c>
      <c r="M110" s="3">
        <v>870113595.66999996</v>
      </c>
      <c r="N110" s="4">
        <v>2019</v>
      </c>
    </row>
    <row r="111" spans="1:14" x14ac:dyDescent="0.2">
      <c r="A111" s="1" t="s">
        <v>52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70">
        <v>0</v>
      </c>
      <c r="J111" s="3">
        <v>0</v>
      </c>
      <c r="K111" s="3">
        <v>0</v>
      </c>
      <c r="L111" s="6">
        <v>0</v>
      </c>
      <c r="M111" s="3">
        <v>0</v>
      </c>
      <c r="N111" s="4">
        <v>2019</v>
      </c>
    </row>
    <row r="112" spans="1:14" x14ac:dyDescent="0.2">
      <c r="A112" s="1" t="s">
        <v>53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70">
        <v>0</v>
      </c>
      <c r="J112" s="3">
        <v>0</v>
      </c>
      <c r="K112" s="3">
        <v>0</v>
      </c>
      <c r="L112" s="6">
        <v>0</v>
      </c>
      <c r="M112" s="3">
        <v>0</v>
      </c>
      <c r="N112" s="4">
        <v>2019</v>
      </c>
    </row>
    <row r="113" spans="1:14" x14ac:dyDescent="0.2">
      <c r="A113" s="1" t="s">
        <v>54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70">
        <v>0</v>
      </c>
      <c r="J113" s="3">
        <v>0</v>
      </c>
      <c r="K113" s="3">
        <v>0</v>
      </c>
      <c r="L113" s="6">
        <v>0</v>
      </c>
      <c r="M113" s="3">
        <v>0</v>
      </c>
      <c r="N113" s="4">
        <v>2019</v>
      </c>
    </row>
    <row r="114" spans="1:14" x14ac:dyDescent="0.2">
      <c r="A114" s="1" t="s">
        <v>55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70">
        <v>0</v>
      </c>
      <c r="J114" s="3">
        <v>0</v>
      </c>
      <c r="K114" s="3">
        <v>0</v>
      </c>
      <c r="L114" s="6">
        <v>0</v>
      </c>
      <c r="M114" s="3">
        <v>0</v>
      </c>
      <c r="N114" s="4">
        <v>2019</v>
      </c>
    </row>
    <row r="115" spans="1:14" x14ac:dyDescent="0.2">
      <c r="A115" s="1" t="s">
        <v>22</v>
      </c>
      <c r="B115" s="3">
        <v>0</v>
      </c>
      <c r="C115" s="3">
        <v>0</v>
      </c>
      <c r="D115" s="3">
        <v>0</v>
      </c>
      <c r="E115" s="3">
        <v>661973.19999999995</v>
      </c>
      <c r="F115" s="3">
        <v>0</v>
      </c>
      <c r="G115" s="3">
        <v>0</v>
      </c>
      <c r="H115" s="3">
        <v>0</v>
      </c>
      <c r="I115" s="70">
        <v>0</v>
      </c>
      <c r="J115" s="3">
        <v>0</v>
      </c>
      <c r="K115" s="3">
        <v>0</v>
      </c>
      <c r="L115" s="6">
        <v>0</v>
      </c>
      <c r="M115" s="3">
        <v>546125.84</v>
      </c>
      <c r="N115" s="4">
        <v>2019</v>
      </c>
    </row>
    <row r="116" spans="1:14" x14ac:dyDescent="0.2">
      <c r="A116" s="1" t="s">
        <v>56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70">
        <v>0</v>
      </c>
      <c r="J116" s="3">
        <v>0</v>
      </c>
      <c r="K116" s="3">
        <v>0</v>
      </c>
      <c r="L116" s="6">
        <v>0</v>
      </c>
      <c r="M116" s="3">
        <v>0</v>
      </c>
      <c r="N116" s="4">
        <v>2019</v>
      </c>
    </row>
    <row r="117" spans="1:14" x14ac:dyDescent="0.2">
      <c r="A117" s="1" t="s">
        <v>71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70">
        <v>0</v>
      </c>
      <c r="J117" s="3">
        <v>0</v>
      </c>
      <c r="K117" s="3">
        <v>0</v>
      </c>
      <c r="L117" s="6">
        <v>0</v>
      </c>
      <c r="M117" s="3">
        <v>0</v>
      </c>
      <c r="N117" s="4">
        <v>2019</v>
      </c>
    </row>
    <row r="118" spans="1:14" x14ac:dyDescent="0.2">
      <c r="A118" s="1" t="s">
        <v>44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70">
        <v>0</v>
      </c>
      <c r="J118" s="3">
        <v>0</v>
      </c>
      <c r="K118" s="3">
        <v>0</v>
      </c>
      <c r="L118" s="6">
        <v>0</v>
      </c>
      <c r="M118" s="3">
        <v>0</v>
      </c>
      <c r="N118" s="4">
        <v>2019</v>
      </c>
    </row>
    <row r="119" spans="1:14" x14ac:dyDescent="0.2">
      <c r="A119" s="1" t="s">
        <v>45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70">
        <v>0</v>
      </c>
      <c r="J119" s="3">
        <v>0</v>
      </c>
      <c r="K119" s="3">
        <v>0</v>
      </c>
      <c r="L119" s="6">
        <v>0</v>
      </c>
      <c r="M119" s="3">
        <v>0</v>
      </c>
      <c r="N119" s="4">
        <v>2019</v>
      </c>
    </row>
    <row r="120" spans="1:14" x14ac:dyDescent="0.2">
      <c r="A120" s="1" t="s">
        <v>46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70">
        <v>0</v>
      </c>
      <c r="J120" s="3">
        <v>0</v>
      </c>
      <c r="K120" s="3">
        <v>0</v>
      </c>
      <c r="L120" s="6">
        <v>0</v>
      </c>
      <c r="M120" s="3">
        <v>0</v>
      </c>
      <c r="N120" s="4">
        <v>2019</v>
      </c>
    </row>
    <row r="121" spans="1:14" x14ac:dyDescent="0.2">
      <c r="A121" s="1" t="s">
        <v>47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70">
        <v>0</v>
      </c>
      <c r="J121" s="3">
        <v>0</v>
      </c>
      <c r="K121" s="3">
        <v>0</v>
      </c>
      <c r="L121" s="6">
        <v>0</v>
      </c>
      <c r="M121" s="3">
        <v>0</v>
      </c>
      <c r="N121" s="4">
        <v>2019</v>
      </c>
    </row>
    <row r="122" spans="1:14" x14ac:dyDescent="0.2">
      <c r="A122" s="1" t="s">
        <v>48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70">
        <v>0</v>
      </c>
      <c r="J122" s="3">
        <v>0</v>
      </c>
      <c r="K122" s="3">
        <v>0</v>
      </c>
      <c r="L122" s="6">
        <v>0</v>
      </c>
      <c r="M122" s="3">
        <v>0</v>
      </c>
      <c r="N122" s="4">
        <v>2019</v>
      </c>
    </row>
    <row r="123" spans="1:14" x14ac:dyDescent="0.2">
      <c r="A123" s="1" t="s">
        <v>49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70">
        <v>0</v>
      </c>
      <c r="J123" s="3">
        <v>0</v>
      </c>
      <c r="K123" s="3">
        <v>0</v>
      </c>
      <c r="L123" s="6">
        <v>0</v>
      </c>
      <c r="M123" s="3">
        <v>0</v>
      </c>
      <c r="N123" s="4">
        <v>2019</v>
      </c>
    </row>
    <row r="124" spans="1:14" x14ac:dyDescent="0.2">
      <c r="A124" s="1" t="s">
        <v>57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70">
        <v>0</v>
      </c>
      <c r="J124" s="3">
        <v>0</v>
      </c>
      <c r="K124" s="3">
        <v>0</v>
      </c>
      <c r="L124" s="6">
        <v>0</v>
      </c>
      <c r="M124" s="3">
        <v>0</v>
      </c>
      <c r="N124" s="4">
        <v>2019</v>
      </c>
    </row>
    <row r="125" spans="1:14" x14ac:dyDescent="0.2">
      <c r="A125" s="1" t="s">
        <v>72</v>
      </c>
      <c r="B125" s="3">
        <v>0</v>
      </c>
      <c r="C125" s="3">
        <v>479341.96</v>
      </c>
      <c r="D125" s="3">
        <v>313022.34000000003</v>
      </c>
      <c r="E125" s="3">
        <v>948066.9</v>
      </c>
      <c r="F125" s="3">
        <v>421914.69</v>
      </c>
      <c r="G125" s="3">
        <f>G126+G133</f>
        <v>236427.48</v>
      </c>
      <c r="H125" s="3">
        <f>H126+H133</f>
        <v>2094749.52</v>
      </c>
      <c r="I125" s="70">
        <v>0</v>
      </c>
      <c r="J125" s="3">
        <v>0</v>
      </c>
      <c r="K125" s="3">
        <f>SUM(K126:K133)</f>
        <v>1621014.96</v>
      </c>
      <c r="L125" s="6">
        <f>SUM(L126:L133)</f>
        <v>632036.82999999996</v>
      </c>
      <c r="M125" s="3">
        <f>SUM(M126:M133)</f>
        <v>6843298.5499999998</v>
      </c>
      <c r="N125" s="4">
        <v>2019</v>
      </c>
    </row>
    <row r="126" spans="1:14" x14ac:dyDescent="0.2">
      <c r="A126" s="1" t="s">
        <v>23</v>
      </c>
      <c r="B126" s="3">
        <v>0</v>
      </c>
      <c r="C126" s="3">
        <v>479341.96</v>
      </c>
      <c r="D126" s="3">
        <v>24846</v>
      </c>
      <c r="E126" s="3">
        <v>93990</v>
      </c>
      <c r="F126" s="3">
        <v>107321</v>
      </c>
      <c r="G126" s="3">
        <v>0</v>
      </c>
      <c r="H126" s="3">
        <v>13752.19</v>
      </c>
      <c r="I126" s="70">
        <v>0</v>
      </c>
      <c r="J126" s="3">
        <v>0</v>
      </c>
      <c r="K126" s="3">
        <v>528131.18000000005</v>
      </c>
      <c r="L126" s="6">
        <v>632036.82999999996</v>
      </c>
      <c r="M126" s="3">
        <v>6520581.71</v>
      </c>
      <c r="N126" s="4">
        <v>2019</v>
      </c>
    </row>
    <row r="127" spans="1:14" x14ac:dyDescent="0.2">
      <c r="A127" s="1" t="s">
        <v>61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70">
        <v>0</v>
      </c>
      <c r="J127" s="3">
        <v>0</v>
      </c>
      <c r="K127" s="3">
        <v>0</v>
      </c>
      <c r="L127" s="6">
        <v>0</v>
      </c>
      <c r="M127" s="3">
        <v>0</v>
      </c>
      <c r="N127" s="4">
        <v>2019</v>
      </c>
    </row>
    <row r="128" spans="1:14" x14ac:dyDescent="0.2">
      <c r="A128" s="1" t="s">
        <v>62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70">
        <v>0</v>
      </c>
      <c r="J128" s="3">
        <v>0</v>
      </c>
      <c r="K128" s="3">
        <v>0</v>
      </c>
      <c r="L128" s="6">
        <v>0</v>
      </c>
      <c r="M128" s="3">
        <v>0</v>
      </c>
      <c r="N128" s="4">
        <v>2019</v>
      </c>
    </row>
    <row r="129" spans="1:14" x14ac:dyDescent="0.2">
      <c r="A129" s="1" t="s">
        <v>63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70">
        <v>0</v>
      </c>
      <c r="J129" s="3">
        <v>0</v>
      </c>
      <c r="K129" s="3">
        <v>0</v>
      </c>
      <c r="L129" s="6">
        <v>0</v>
      </c>
      <c r="M129" s="3">
        <v>0</v>
      </c>
      <c r="N129" s="4">
        <v>2019</v>
      </c>
    </row>
    <row r="130" spans="1:14" x14ac:dyDescent="0.2">
      <c r="A130" s="1" t="s">
        <v>64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70">
        <v>0</v>
      </c>
      <c r="J130" s="3">
        <v>0</v>
      </c>
      <c r="K130" s="3">
        <v>0</v>
      </c>
      <c r="L130" s="6">
        <v>0</v>
      </c>
      <c r="M130" s="3">
        <v>38722.699999999997</v>
      </c>
      <c r="N130" s="4">
        <v>2019</v>
      </c>
    </row>
    <row r="131" spans="1:14" x14ac:dyDescent="0.2">
      <c r="A131" s="1" t="s">
        <v>58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70">
        <v>0</v>
      </c>
      <c r="J131" s="3">
        <v>0</v>
      </c>
      <c r="K131" s="3">
        <v>0</v>
      </c>
      <c r="L131" s="6">
        <v>0</v>
      </c>
      <c r="M131" s="3">
        <v>0</v>
      </c>
      <c r="N131" s="4">
        <v>2019</v>
      </c>
    </row>
    <row r="132" spans="1:14" x14ac:dyDescent="0.2">
      <c r="A132" s="1" t="s">
        <v>59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70">
        <v>0</v>
      </c>
      <c r="J132" s="3">
        <v>0</v>
      </c>
      <c r="K132" s="3">
        <v>0</v>
      </c>
      <c r="L132" s="6">
        <v>0</v>
      </c>
      <c r="M132" s="3">
        <v>0</v>
      </c>
      <c r="N132" s="4">
        <v>2019</v>
      </c>
    </row>
    <row r="133" spans="1:14" x14ac:dyDescent="0.2">
      <c r="A133" s="1" t="s">
        <v>24</v>
      </c>
      <c r="B133" s="3">
        <v>0</v>
      </c>
      <c r="C133" s="3">
        <v>0</v>
      </c>
      <c r="D133" s="3">
        <v>288176.34000000003</v>
      </c>
      <c r="E133" s="3">
        <v>854076.9</v>
      </c>
      <c r="F133" s="3">
        <v>314593.69</v>
      </c>
      <c r="G133" s="3">
        <v>236427.48</v>
      </c>
      <c r="H133" s="3">
        <v>2080997.33</v>
      </c>
      <c r="I133" s="70">
        <v>0</v>
      </c>
      <c r="J133" s="3">
        <v>0</v>
      </c>
      <c r="K133" s="3">
        <v>1092883.78</v>
      </c>
      <c r="L133" s="6">
        <v>0</v>
      </c>
      <c r="M133" s="3">
        <v>283994.14</v>
      </c>
      <c r="N133" s="4">
        <v>2019</v>
      </c>
    </row>
    <row r="134" spans="1:14" x14ac:dyDescent="0.2">
      <c r="A134" s="1" t="s">
        <v>65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70">
        <v>0</v>
      </c>
      <c r="J134" s="3">
        <v>0</v>
      </c>
      <c r="K134" s="3">
        <v>0</v>
      </c>
      <c r="L134" s="6">
        <v>0</v>
      </c>
      <c r="M134" s="3">
        <v>0</v>
      </c>
      <c r="N134" s="4">
        <v>2019</v>
      </c>
    </row>
    <row r="135" spans="1:14" x14ac:dyDescent="0.2">
      <c r="A135" s="1" t="s">
        <v>73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70">
        <v>0</v>
      </c>
      <c r="J135" s="3">
        <v>0</v>
      </c>
      <c r="K135" s="3">
        <v>0</v>
      </c>
      <c r="L135" s="6">
        <v>0</v>
      </c>
      <c r="M135" s="3">
        <v>0</v>
      </c>
      <c r="N135" s="4">
        <v>2019</v>
      </c>
    </row>
    <row r="136" spans="1:14" x14ac:dyDescent="0.2">
      <c r="A136" s="1" t="s">
        <v>26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70">
        <v>0</v>
      </c>
      <c r="J136" s="3">
        <v>0</v>
      </c>
      <c r="K136" s="3">
        <v>0</v>
      </c>
      <c r="L136" s="6">
        <v>0</v>
      </c>
      <c r="M136" s="3">
        <v>0</v>
      </c>
      <c r="N136" s="4">
        <v>2019</v>
      </c>
    </row>
    <row r="137" spans="1:14" x14ac:dyDescent="0.2">
      <c r="A137" s="1" t="s">
        <v>27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70">
        <v>0</v>
      </c>
      <c r="J137" s="3">
        <v>0</v>
      </c>
      <c r="K137" s="3">
        <v>0</v>
      </c>
      <c r="L137" s="6">
        <v>0</v>
      </c>
      <c r="M137" s="3">
        <v>0</v>
      </c>
      <c r="N137" s="4">
        <v>2019</v>
      </c>
    </row>
    <row r="138" spans="1:14" x14ac:dyDescent="0.2">
      <c r="A138" s="1" t="s">
        <v>28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70">
        <v>0</v>
      </c>
      <c r="J138" s="3">
        <v>0</v>
      </c>
      <c r="K138" s="3">
        <v>0</v>
      </c>
      <c r="L138" s="6">
        <v>0</v>
      </c>
      <c r="M138" s="3">
        <v>0</v>
      </c>
      <c r="N138" s="4">
        <v>2019</v>
      </c>
    </row>
    <row r="139" spans="1:14" ht="15" customHeight="1" x14ac:dyDescent="0.2">
      <c r="A139" s="1" t="s">
        <v>29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70">
        <v>0</v>
      </c>
      <c r="J139" s="3">
        <v>0</v>
      </c>
      <c r="K139" s="3">
        <v>0</v>
      </c>
      <c r="L139" s="6">
        <v>0</v>
      </c>
      <c r="M139" s="3">
        <v>0</v>
      </c>
      <c r="N139" s="4">
        <v>2019</v>
      </c>
    </row>
    <row r="140" spans="1:14" x14ac:dyDescent="0.2">
      <c r="A140" s="1" t="s">
        <v>74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70">
        <v>0</v>
      </c>
      <c r="J140" s="3">
        <v>0</v>
      </c>
      <c r="K140" s="3">
        <v>0</v>
      </c>
      <c r="L140" s="6">
        <v>0</v>
      </c>
      <c r="M140" s="3">
        <v>0</v>
      </c>
      <c r="N140" s="4">
        <v>2019</v>
      </c>
    </row>
    <row r="141" spans="1:14" x14ac:dyDescent="0.2">
      <c r="A141" s="1" t="s">
        <v>30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70">
        <v>0</v>
      </c>
      <c r="J141" s="3">
        <v>0</v>
      </c>
      <c r="K141" s="3">
        <v>0</v>
      </c>
      <c r="L141" s="6">
        <v>0</v>
      </c>
      <c r="M141" s="3">
        <v>0</v>
      </c>
      <c r="N141" s="4">
        <v>2019</v>
      </c>
    </row>
    <row r="142" spans="1:14" x14ac:dyDescent="0.2">
      <c r="A142" s="1" t="s">
        <v>31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70">
        <v>0</v>
      </c>
      <c r="J142" s="3">
        <v>0</v>
      </c>
      <c r="K142" s="3">
        <v>0</v>
      </c>
      <c r="L142" s="6">
        <v>0</v>
      </c>
      <c r="M142" s="3">
        <v>0</v>
      </c>
      <c r="N142" s="4">
        <v>2019</v>
      </c>
    </row>
    <row r="143" spans="1:14" x14ac:dyDescent="0.2">
      <c r="A143" s="1" t="s">
        <v>32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70">
        <v>0</v>
      </c>
      <c r="J143" s="3">
        <v>0</v>
      </c>
      <c r="K143" s="3">
        <v>0</v>
      </c>
      <c r="L143" s="6">
        <v>0</v>
      </c>
      <c r="M143" s="3">
        <v>0</v>
      </c>
      <c r="N143" s="4">
        <v>2019</v>
      </c>
    </row>
    <row r="144" spans="1:14" x14ac:dyDescent="0.2">
      <c r="A144" s="1" t="s">
        <v>33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70">
        <v>0</v>
      </c>
      <c r="J144" s="3">
        <v>0</v>
      </c>
      <c r="K144" s="3">
        <v>0</v>
      </c>
      <c r="L144" s="6">
        <v>0</v>
      </c>
      <c r="M144" s="3">
        <v>0</v>
      </c>
      <c r="N144" s="4">
        <v>2019</v>
      </c>
    </row>
    <row r="145" spans="1:14" x14ac:dyDescent="0.2">
      <c r="A145" s="1" t="s">
        <v>34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70">
        <v>0</v>
      </c>
      <c r="J145" s="3">
        <v>0</v>
      </c>
      <c r="K145" s="3">
        <v>0</v>
      </c>
      <c r="L145" s="6">
        <v>0</v>
      </c>
      <c r="M145" s="3">
        <v>0</v>
      </c>
      <c r="N145" s="4">
        <v>2019</v>
      </c>
    </row>
    <row r="146" spans="1:14" x14ac:dyDescent="0.2">
      <c r="A146" s="1" t="s">
        <v>75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70">
        <v>0</v>
      </c>
      <c r="J146" s="3">
        <v>0</v>
      </c>
      <c r="K146" s="3">
        <v>0</v>
      </c>
      <c r="L146" s="6">
        <v>0</v>
      </c>
      <c r="M146" s="3">
        <v>0</v>
      </c>
      <c r="N146" s="4">
        <v>2019</v>
      </c>
    </row>
    <row r="147" spans="1:14" x14ac:dyDescent="0.2">
      <c r="A147" s="1" t="s">
        <v>35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70">
        <v>0</v>
      </c>
      <c r="J147" s="3">
        <v>0</v>
      </c>
      <c r="K147" s="3">
        <v>0</v>
      </c>
      <c r="L147" s="6">
        <v>0</v>
      </c>
      <c r="M147" s="3">
        <v>0</v>
      </c>
      <c r="N147" s="4">
        <v>2019</v>
      </c>
    </row>
    <row r="148" spans="1:14" x14ac:dyDescent="0.2">
      <c r="A148" s="1" t="s">
        <v>36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70">
        <v>0</v>
      </c>
      <c r="J148" s="3">
        <v>0</v>
      </c>
      <c r="K148" s="3">
        <v>0</v>
      </c>
      <c r="L148" s="6">
        <v>0</v>
      </c>
      <c r="M148" s="3">
        <v>0</v>
      </c>
      <c r="N148" s="4">
        <v>2019</v>
      </c>
    </row>
    <row r="149" spans="1:14" x14ac:dyDescent="0.2">
      <c r="A149" s="1" t="s">
        <v>37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70">
        <v>0</v>
      </c>
      <c r="J149" s="3">
        <v>0</v>
      </c>
      <c r="K149" s="3">
        <v>0</v>
      </c>
      <c r="L149" s="6">
        <v>0</v>
      </c>
      <c r="M149" s="3">
        <v>0</v>
      </c>
      <c r="N149" s="4">
        <v>2019</v>
      </c>
    </row>
    <row r="150" spans="1:14" x14ac:dyDescent="0.2">
      <c r="A150" s="1" t="s">
        <v>38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70">
        <v>0</v>
      </c>
      <c r="J150" s="3">
        <v>0</v>
      </c>
      <c r="K150" s="3">
        <v>0</v>
      </c>
      <c r="L150" s="6">
        <v>0</v>
      </c>
      <c r="M150" s="3">
        <v>0</v>
      </c>
      <c r="N150" s="4">
        <v>2019</v>
      </c>
    </row>
    <row r="151" spans="1:14" x14ac:dyDescent="0.2">
      <c r="A151" s="1" t="s">
        <v>76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70">
        <v>0</v>
      </c>
      <c r="J151" s="3">
        <v>0</v>
      </c>
      <c r="K151" s="3">
        <v>0</v>
      </c>
      <c r="L151" s="6">
        <v>0</v>
      </c>
      <c r="M151" s="3">
        <v>0</v>
      </c>
      <c r="N151" s="4">
        <v>2019</v>
      </c>
    </row>
    <row r="152" spans="1:14" x14ac:dyDescent="0.2">
      <c r="A152" s="1" t="s">
        <v>77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70">
        <v>0</v>
      </c>
      <c r="J152" s="3">
        <v>0</v>
      </c>
      <c r="K152" s="3">
        <v>0</v>
      </c>
      <c r="L152" s="6">
        <v>0</v>
      </c>
      <c r="M152" s="3">
        <v>0</v>
      </c>
      <c r="N152" s="4">
        <v>2019</v>
      </c>
    </row>
    <row r="153" spans="1:14" x14ac:dyDescent="0.2">
      <c r="A153" s="1" t="s">
        <v>39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70">
        <v>0</v>
      </c>
      <c r="J153" s="3">
        <v>0</v>
      </c>
      <c r="K153" s="3">
        <v>0</v>
      </c>
      <c r="L153" s="6">
        <v>0</v>
      </c>
      <c r="M153" s="3">
        <v>0</v>
      </c>
      <c r="N153" s="4">
        <v>2019</v>
      </c>
    </row>
    <row r="154" spans="1:14" x14ac:dyDescent="0.2">
      <c r="A154" s="1" t="s">
        <v>40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70">
        <v>0</v>
      </c>
      <c r="J154" s="3">
        <v>0</v>
      </c>
      <c r="K154" s="3">
        <v>0</v>
      </c>
      <c r="L154" s="6">
        <v>0</v>
      </c>
      <c r="M154" s="3">
        <v>0</v>
      </c>
      <c r="N154" s="4">
        <v>2019</v>
      </c>
    </row>
    <row r="155" spans="1:14" x14ac:dyDescent="0.2">
      <c r="A155" s="1" t="s">
        <v>78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70">
        <v>0</v>
      </c>
      <c r="J155" s="3">
        <v>0</v>
      </c>
      <c r="K155" s="3">
        <v>0</v>
      </c>
      <c r="L155" s="6">
        <v>0</v>
      </c>
      <c r="M155" s="3">
        <v>0</v>
      </c>
      <c r="N155" s="4">
        <v>2019</v>
      </c>
    </row>
    <row r="156" spans="1:14" x14ac:dyDescent="0.2">
      <c r="A156" s="1" t="s">
        <v>41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70">
        <v>0</v>
      </c>
      <c r="J156" s="3">
        <v>0</v>
      </c>
      <c r="K156" s="3">
        <v>0</v>
      </c>
      <c r="L156" s="6">
        <v>0</v>
      </c>
      <c r="M156" s="3">
        <v>0</v>
      </c>
      <c r="N156" s="4">
        <v>2019</v>
      </c>
    </row>
    <row r="157" spans="1:14" x14ac:dyDescent="0.2">
      <c r="A157" s="1" t="s">
        <v>42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70">
        <v>0</v>
      </c>
      <c r="J157" s="3">
        <v>0</v>
      </c>
      <c r="K157" s="3">
        <v>0</v>
      </c>
      <c r="L157" s="6">
        <v>0</v>
      </c>
      <c r="M157" s="3">
        <v>0</v>
      </c>
      <c r="N157" s="4">
        <v>2019</v>
      </c>
    </row>
    <row r="158" spans="1:14" x14ac:dyDescent="0.2">
      <c r="A158" s="1" t="s">
        <v>79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70">
        <v>0</v>
      </c>
      <c r="J158" s="3">
        <v>0</v>
      </c>
      <c r="K158" s="3">
        <v>0</v>
      </c>
      <c r="L158" s="6">
        <v>0</v>
      </c>
      <c r="M158" s="3">
        <v>0</v>
      </c>
      <c r="N158" s="4">
        <v>2019</v>
      </c>
    </row>
    <row r="159" spans="1:14" x14ac:dyDescent="0.2">
      <c r="A159" s="1" t="s">
        <v>43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70">
        <v>0</v>
      </c>
      <c r="J159" s="3">
        <v>0</v>
      </c>
      <c r="K159" s="3">
        <v>0</v>
      </c>
      <c r="L159" s="6">
        <v>0</v>
      </c>
      <c r="M159" s="3">
        <v>0</v>
      </c>
      <c r="N159" s="4">
        <v>2019</v>
      </c>
    </row>
    <row r="160" spans="1:14" x14ac:dyDescent="0.2">
      <c r="A160" s="1" t="s">
        <v>67</v>
      </c>
      <c r="B160" s="3" t="s">
        <v>66</v>
      </c>
      <c r="C160" s="3" t="s">
        <v>66</v>
      </c>
      <c r="D160" s="3" t="s">
        <v>66</v>
      </c>
      <c r="E160" s="3" t="s">
        <v>66</v>
      </c>
      <c r="F160" s="3" t="s">
        <v>66</v>
      </c>
      <c r="G160" s="3" t="s">
        <v>66</v>
      </c>
      <c r="H160" s="3" t="s">
        <v>66</v>
      </c>
      <c r="I160" s="70" t="s">
        <v>66</v>
      </c>
      <c r="J160" s="3" t="s">
        <v>66</v>
      </c>
      <c r="K160" s="3" t="s">
        <v>66</v>
      </c>
      <c r="L160" s="3" t="s">
        <v>66</v>
      </c>
      <c r="M160" s="3" t="s">
        <v>66</v>
      </c>
      <c r="N160" s="4">
        <v>2020</v>
      </c>
    </row>
    <row r="161" spans="1:14" x14ac:dyDescent="0.2">
      <c r="A161" s="1" t="s">
        <v>68</v>
      </c>
      <c r="B161" s="7">
        <f>B162+B163+B164+B165+B166</f>
        <v>108392373.2</v>
      </c>
      <c r="C161" s="7">
        <f t="shared" ref="C161:I161" si="6">C162+C163+C164+C165+C166</f>
        <v>6470649.6399999997</v>
      </c>
      <c r="D161" s="7">
        <f t="shared" si="6"/>
        <v>7302103.9200000009</v>
      </c>
      <c r="E161" s="7">
        <f t="shared" si="6"/>
        <v>6764737.2700000005</v>
      </c>
      <c r="F161" s="7">
        <f t="shared" si="6"/>
        <v>6648111.9500000002</v>
      </c>
      <c r="G161" s="7">
        <f t="shared" si="6"/>
        <v>7278000.4100000001</v>
      </c>
      <c r="H161" s="7">
        <f t="shared" si="6"/>
        <v>11739014.83</v>
      </c>
      <c r="I161" s="57">
        <f t="shared" si="6"/>
        <v>7585540</v>
      </c>
      <c r="J161" s="8">
        <v>6400794.4299999997</v>
      </c>
      <c r="K161" s="7">
        <f t="shared" ref="K161:M161" si="7">K162+K163+K164+K165+K166</f>
        <v>7125851.21</v>
      </c>
      <c r="L161" s="7">
        <f t="shared" si="7"/>
        <v>20628991.300000001</v>
      </c>
      <c r="M161" s="7">
        <f t="shared" si="7"/>
        <v>13967851.209999999</v>
      </c>
      <c r="N161" s="4">
        <v>2020</v>
      </c>
    </row>
    <row r="162" spans="1:14" x14ac:dyDescent="0.2">
      <c r="A162" s="1" t="s">
        <v>0</v>
      </c>
      <c r="B162" s="3">
        <v>77535250</v>
      </c>
      <c r="C162" s="9">
        <v>5585213.3300000001</v>
      </c>
      <c r="D162" s="3">
        <v>5619791.5800000001</v>
      </c>
      <c r="E162" s="9">
        <v>5855280</v>
      </c>
      <c r="F162" s="9">
        <v>5739958.6299999999</v>
      </c>
      <c r="G162" s="10">
        <v>5633080</v>
      </c>
      <c r="H162" s="10">
        <v>5558080</v>
      </c>
      <c r="I162" s="72">
        <v>5608264.5899999999</v>
      </c>
      <c r="J162" s="11">
        <v>5513080</v>
      </c>
      <c r="K162" s="10">
        <v>5480413</v>
      </c>
      <c r="L162" s="10">
        <v>12855558.609999999</v>
      </c>
      <c r="M162" s="10">
        <v>11684693.939999999</v>
      </c>
      <c r="N162" s="4">
        <v>2020</v>
      </c>
    </row>
    <row r="163" spans="1:14" x14ac:dyDescent="0.2">
      <c r="A163" s="1" t="s">
        <v>1</v>
      </c>
      <c r="B163" s="3">
        <v>13288803.199999999</v>
      </c>
      <c r="C163" s="3">
        <v>110561.42</v>
      </c>
      <c r="D163" s="9">
        <v>119565.94</v>
      </c>
      <c r="E163" s="9">
        <v>120277.95</v>
      </c>
      <c r="F163" s="9">
        <v>109800</v>
      </c>
      <c r="G163" s="10">
        <v>113318.69</v>
      </c>
      <c r="H163" s="10">
        <v>5396459.4199999999</v>
      </c>
      <c r="I163" s="72">
        <v>104800</v>
      </c>
      <c r="J163" s="11">
        <v>110119.52</v>
      </c>
      <c r="K163" s="10">
        <v>317098.57</v>
      </c>
      <c r="L163" s="10">
        <v>5407231.6900000004</v>
      </c>
      <c r="M163" s="10">
        <v>123400</v>
      </c>
      <c r="N163" s="4">
        <v>2020</v>
      </c>
    </row>
    <row r="164" spans="1:14" x14ac:dyDescent="0.2">
      <c r="A164" s="1" t="s">
        <v>2</v>
      </c>
      <c r="B164" s="3">
        <v>6859894</v>
      </c>
      <c r="C164" s="3">
        <v>0</v>
      </c>
      <c r="D164" s="9">
        <v>744000</v>
      </c>
      <c r="E164" s="3">
        <v>0</v>
      </c>
      <c r="F164" s="3">
        <v>0</v>
      </c>
      <c r="G164" s="10">
        <v>736000</v>
      </c>
      <c r="H164" s="3">
        <v>0</v>
      </c>
      <c r="I164" s="72">
        <v>1088000</v>
      </c>
      <c r="J164" s="3">
        <v>0</v>
      </c>
      <c r="K164" s="10">
        <v>557970</v>
      </c>
      <c r="L164" s="10">
        <v>1407120</v>
      </c>
      <c r="M164" s="10">
        <v>626340</v>
      </c>
      <c r="N164" s="4">
        <v>2020</v>
      </c>
    </row>
    <row r="165" spans="1:14" x14ac:dyDescent="0.2">
      <c r="A165" s="1" t="s">
        <v>3</v>
      </c>
      <c r="B165" s="3">
        <v>197500</v>
      </c>
      <c r="C165" s="3">
        <v>0</v>
      </c>
      <c r="D165" s="9">
        <v>57500</v>
      </c>
      <c r="E165" s="3">
        <v>0</v>
      </c>
      <c r="F165" s="3">
        <v>0</v>
      </c>
      <c r="G165" s="3">
        <v>0</v>
      </c>
      <c r="H165" s="3">
        <v>0</v>
      </c>
      <c r="I165" s="73">
        <v>0</v>
      </c>
      <c r="J165" s="3">
        <v>0</v>
      </c>
      <c r="K165" s="3">
        <v>0</v>
      </c>
      <c r="L165" s="3">
        <v>0</v>
      </c>
      <c r="M165" s="3">
        <v>0</v>
      </c>
      <c r="N165" s="4">
        <v>2020</v>
      </c>
    </row>
    <row r="166" spans="1:14" x14ac:dyDescent="0.2">
      <c r="A166" s="1" t="s">
        <v>4</v>
      </c>
      <c r="B166" s="3">
        <v>10510926</v>
      </c>
      <c r="C166" s="9">
        <v>774874.89</v>
      </c>
      <c r="D166" s="9">
        <v>761246.4</v>
      </c>
      <c r="E166" s="9">
        <v>789179.32</v>
      </c>
      <c r="F166" s="9">
        <v>798353.32</v>
      </c>
      <c r="G166" s="10">
        <v>795601.72</v>
      </c>
      <c r="H166" s="10">
        <v>784475.41</v>
      </c>
      <c r="I166" s="72">
        <v>784475.41</v>
      </c>
      <c r="J166" s="11">
        <v>777594.91</v>
      </c>
      <c r="K166" s="10">
        <v>770369.64</v>
      </c>
      <c r="L166" s="10">
        <v>959081</v>
      </c>
      <c r="M166" s="10">
        <v>1533417.27</v>
      </c>
      <c r="N166" s="4">
        <v>2020</v>
      </c>
    </row>
    <row r="167" spans="1:14" x14ac:dyDescent="0.2">
      <c r="A167" s="1" t="s">
        <v>69</v>
      </c>
      <c r="B167" s="13">
        <f>B168+B169+B170+B171+B172+B173+B174+B175+B176</f>
        <v>67119801</v>
      </c>
      <c r="C167" s="13">
        <f>C168+C169+C170+C171+C172+C173+C174+C175+C176</f>
        <v>5005098.8699999992</v>
      </c>
      <c r="D167" s="13">
        <f>D168+D169+D170+D171+D172+D173+D174+D175+D176</f>
        <v>3278193.2800000003</v>
      </c>
      <c r="E167" s="13">
        <f>E168+E169+E170+E171+E172+E173+E174+E175+E176</f>
        <v>4637949.38</v>
      </c>
      <c r="F167" s="13">
        <f>F168+F169+F170+F171+F172+F173+F174+F175+F176</f>
        <v>2581320.83</v>
      </c>
      <c r="G167" s="13">
        <f t="shared" ref="G167:I167" si="8">G168+G169+G170+G171+G172+G173+G174+G175+G176</f>
        <v>3713787.8899999997</v>
      </c>
      <c r="H167" s="13">
        <f t="shared" si="8"/>
        <v>6683441.9299999997</v>
      </c>
      <c r="I167" s="58">
        <f t="shared" si="8"/>
        <v>4248445.3099999996</v>
      </c>
      <c r="J167" s="14">
        <v>3793660.81</v>
      </c>
      <c r="K167" s="13">
        <f t="shared" ref="K167:M167" si="9">K168+K169+K170+K171+K172+K173+K174+K175+K176</f>
        <v>5433114.3399999999</v>
      </c>
      <c r="L167" s="13">
        <f t="shared" si="9"/>
        <v>3144977.49</v>
      </c>
      <c r="M167" s="13">
        <f t="shared" si="9"/>
        <v>15414848.250000002</v>
      </c>
      <c r="N167" s="4">
        <v>2020</v>
      </c>
    </row>
    <row r="168" spans="1:14" x14ac:dyDescent="0.2">
      <c r="A168" s="1" t="s">
        <v>5</v>
      </c>
      <c r="B168" s="3">
        <v>13556076</v>
      </c>
      <c r="C168" s="9">
        <v>786102.34</v>
      </c>
      <c r="D168" s="9">
        <v>950424.3</v>
      </c>
      <c r="E168" s="9">
        <v>691790.69</v>
      </c>
      <c r="F168" s="9">
        <v>1066884.8500000001</v>
      </c>
      <c r="G168" s="10">
        <v>897794.66</v>
      </c>
      <c r="H168" s="10">
        <v>1153759.49</v>
      </c>
      <c r="I168" s="72">
        <v>865250.54</v>
      </c>
      <c r="J168" s="15">
        <v>1015001.74</v>
      </c>
      <c r="K168" s="10">
        <v>1082863.93</v>
      </c>
      <c r="L168" s="10">
        <v>1165254.83</v>
      </c>
      <c r="M168" s="10">
        <v>2782643.77</v>
      </c>
      <c r="N168" s="4">
        <v>2020</v>
      </c>
    </row>
    <row r="169" spans="1:14" x14ac:dyDescent="0.2">
      <c r="A169" s="1" t="s">
        <v>6</v>
      </c>
      <c r="B169" s="3">
        <v>2520750</v>
      </c>
      <c r="C169" s="9">
        <v>12626</v>
      </c>
      <c r="D169" s="9">
        <v>66807.509999999995</v>
      </c>
      <c r="E169" s="3">
        <v>0</v>
      </c>
      <c r="F169" s="9">
        <v>53993.14</v>
      </c>
      <c r="G169" s="10">
        <v>169041.49</v>
      </c>
      <c r="H169" s="10">
        <v>694717.24</v>
      </c>
      <c r="I169" s="72">
        <v>132079.88</v>
      </c>
      <c r="J169" s="11">
        <v>35341.24</v>
      </c>
      <c r="K169" s="10">
        <v>126162.06</v>
      </c>
      <c r="L169" s="10">
        <v>103732.03</v>
      </c>
      <c r="M169" s="10">
        <v>670764.06000000006</v>
      </c>
      <c r="N169" s="4">
        <v>2020</v>
      </c>
    </row>
    <row r="170" spans="1:14" x14ac:dyDescent="0.2">
      <c r="A170" s="1" t="s">
        <v>7</v>
      </c>
      <c r="B170" s="3">
        <v>120000</v>
      </c>
      <c r="C170" s="3">
        <v>0</v>
      </c>
      <c r="D170" s="9">
        <v>6900</v>
      </c>
      <c r="E170" s="9">
        <v>3450</v>
      </c>
      <c r="F170" s="3">
        <v>0</v>
      </c>
      <c r="G170" s="3">
        <v>0</v>
      </c>
      <c r="H170" s="3">
        <v>2400</v>
      </c>
      <c r="I170" s="73">
        <v>1500</v>
      </c>
      <c r="J170" s="15">
        <v>1800</v>
      </c>
      <c r="K170" s="3">
        <v>0</v>
      </c>
      <c r="L170" s="10">
        <v>3900</v>
      </c>
      <c r="M170" s="3">
        <v>0</v>
      </c>
      <c r="N170" s="4">
        <v>2020</v>
      </c>
    </row>
    <row r="171" spans="1:14" x14ac:dyDescent="0.2">
      <c r="A171" s="1" t="s">
        <v>8</v>
      </c>
      <c r="B171" s="3">
        <v>225000</v>
      </c>
      <c r="C171" s="9">
        <v>1200</v>
      </c>
      <c r="D171" s="9">
        <v>1600</v>
      </c>
      <c r="E171" s="9">
        <v>400</v>
      </c>
      <c r="F171" s="3">
        <v>0</v>
      </c>
      <c r="G171" s="12">
        <v>800</v>
      </c>
      <c r="H171" s="12">
        <v>800</v>
      </c>
      <c r="I171" s="73">
        <v>400</v>
      </c>
      <c r="J171" s="15">
        <v>800</v>
      </c>
      <c r="K171" s="3">
        <v>0</v>
      </c>
      <c r="L171" s="10">
        <v>2000</v>
      </c>
      <c r="M171" s="10">
        <v>4800</v>
      </c>
      <c r="N171" s="4">
        <v>2020</v>
      </c>
    </row>
    <row r="172" spans="1:14" x14ac:dyDescent="0.2">
      <c r="A172" s="1" t="s">
        <v>9</v>
      </c>
      <c r="B172" s="3">
        <v>7230382</v>
      </c>
      <c r="C172" s="9">
        <v>561110.61</v>
      </c>
      <c r="D172" s="9">
        <v>508179.26</v>
      </c>
      <c r="E172" s="9">
        <v>508179.26</v>
      </c>
      <c r="F172" s="9">
        <v>508179.26</v>
      </c>
      <c r="G172" s="10">
        <v>423236.33</v>
      </c>
      <c r="H172" s="10">
        <v>795675.69</v>
      </c>
      <c r="I172" s="72">
        <v>552992.85</v>
      </c>
      <c r="J172" s="11">
        <v>438141.59</v>
      </c>
      <c r="K172" s="10">
        <v>723074.33</v>
      </c>
      <c r="L172" s="10">
        <v>14905.26</v>
      </c>
      <c r="M172" s="10">
        <v>8953146.1600000001</v>
      </c>
      <c r="N172" s="4">
        <v>2020</v>
      </c>
    </row>
    <row r="173" spans="1:14" x14ac:dyDescent="0.2">
      <c r="A173" s="1" t="s">
        <v>10</v>
      </c>
      <c r="B173" s="3">
        <v>1989095</v>
      </c>
      <c r="C173" s="9">
        <v>1345402.6</v>
      </c>
      <c r="D173" s="9">
        <v>34691.370000000003</v>
      </c>
      <c r="E173" s="9">
        <v>33570.42</v>
      </c>
      <c r="F173" s="3">
        <v>0</v>
      </c>
      <c r="G173" s="10">
        <v>35065.019999999997</v>
      </c>
      <c r="H173" s="10">
        <v>35065.019999999997</v>
      </c>
      <c r="I173" s="72">
        <v>35438.57</v>
      </c>
      <c r="J173" s="11">
        <v>35123.040000000001</v>
      </c>
      <c r="K173" s="10">
        <v>34749.39</v>
      </c>
      <c r="L173" s="10">
        <v>34002.080000000002</v>
      </c>
      <c r="M173" s="10">
        <v>33254.800000000003</v>
      </c>
      <c r="N173" s="4">
        <v>2020</v>
      </c>
    </row>
    <row r="174" spans="1:14" x14ac:dyDescent="0.2">
      <c r="A174" s="1" t="s">
        <v>60</v>
      </c>
      <c r="B174" s="3">
        <v>1689676</v>
      </c>
      <c r="C174" s="9">
        <v>101391.54</v>
      </c>
      <c r="D174" s="9">
        <v>42343.99</v>
      </c>
      <c r="E174" s="9">
        <v>1680344.36</v>
      </c>
      <c r="F174" s="3">
        <v>0</v>
      </c>
      <c r="G174" s="10">
        <v>94813</v>
      </c>
      <c r="H174" s="10">
        <v>1891691.02</v>
      </c>
      <c r="I174" s="72">
        <v>144312.46</v>
      </c>
      <c r="J174" s="11">
        <v>102782.59</v>
      </c>
      <c r="K174" s="10">
        <v>-25257.86</v>
      </c>
      <c r="L174" s="10">
        <v>444865.76</v>
      </c>
      <c r="M174" s="12">
        <v>158953.24</v>
      </c>
      <c r="N174" s="4">
        <v>2020</v>
      </c>
    </row>
    <row r="175" spans="1:14" x14ac:dyDescent="0.2">
      <c r="A175" s="1" t="s">
        <v>11</v>
      </c>
      <c r="B175" s="3">
        <v>35368822</v>
      </c>
      <c r="C175" s="9">
        <v>2160508.7799999998</v>
      </c>
      <c r="D175" s="9">
        <v>1085719.25</v>
      </c>
      <c r="E175" s="9">
        <v>1489123.45</v>
      </c>
      <c r="F175" s="9">
        <v>923164.78</v>
      </c>
      <c r="G175" s="10">
        <v>2074717.89</v>
      </c>
      <c r="H175" s="10">
        <v>2109333.4700000002</v>
      </c>
      <c r="I175" s="72">
        <v>2012540.21</v>
      </c>
      <c r="J175" s="11">
        <v>2155230.61</v>
      </c>
      <c r="K175" s="10">
        <v>2387594.73</v>
      </c>
      <c r="L175" s="10">
        <v>1376317.53</v>
      </c>
      <c r="M175" s="10">
        <v>2811286.22</v>
      </c>
      <c r="N175" s="4">
        <v>2020</v>
      </c>
    </row>
    <row r="176" spans="1:14" x14ac:dyDescent="0.2">
      <c r="A176" s="1" t="s">
        <v>12</v>
      </c>
      <c r="B176" s="3">
        <v>4420000</v>
      </c>
      <c r="C176" s="9">
        <v>36757</v>
      </c>
      <c r="D176" s="9">
        <v>581527.6</v>
      </c>
      <c r="E176" s="9">
        <v>231091.20000000001</v>
      </c>
      <c r="F176" s="9">
        <v>29098.799999999999</v>
      </c>
      <c r="G176" s="10">
        <v>18319.5</v>
      </c>
      <c r="H176" s="3">
        <v>0</v>
      </c>
      <c r="I176" s="72">
        <v>503930.8</v>
      </c>
      <c r="J176" s="11">
        <v>9440</v>
      </c>
      <c r="K176" s="10">
        <v>1103927.76</v>
      </c>
      <c r="L176" s="3">
        <v>0</v>
      </c>
      <c r="M176" s="3">
        <v>0</v>
      </c>
      <c r="N176" s="4">
        <v>2020</v>
      </c>
    </row>
    <row r="177" spans="1:14" x14ac:dyDescent="0.2">
      <c r="A177" s="1" t="s">
        <v>80</v>
      </c>
      <c r="B177" s="13">
        <f>B178+B179+B180+B181+B182+B183+B184+B185+B186</f>
        <v>10645704</v>
      </c>
      <c r="C177" s="13">
        <f>C178+C179+C180+C181+C182+C183+C184+C185+C186</f>
        <v>786351.86</v>
      </c>
      <c r="D177" s="13">
        <f>D178+D179+D180+D181+D182+D183+D184+D185+D186</f>
        <v>737230.38</v>
      </c>
      <c r="E177" s="13">
        <f>E178+E179+E180+E181+E182+E183+E184+E185+E186</f>
        <v>512502.94</v>
      </c>
      <c r="F177" s="13">
        <f>F178+F179+F180+F181+F182+F183+F184+F185+F186</f>
        <v>866020.32000000007</v>
      </c>
      <c r="G177" s="13">
        <f t="shared" ref="G177:I177" si="10">G178+G179+G180+G181+G182+G183+G184+G185+G186</f>
        <v>783395.42</v>
      </c>
      <c r="H177" s="13">
        <f t="shared" si="10"/>
        <v>748311.69</v>
      </c>
      <c r="I177" s="58">
        <f t="shared" si="10"/>
        <v>2108081.5700000003</v>
      </c>
      <c r="J177" s="14">
        <v>480006.26</v>
      </c>
      <c r="K177" s="13">
        <f t="shared" ref="K177:M177" si="11">K178+K179+K180+K181+K182+K183+K184+K185+K186</f>
        <v>1630309.85</v>
      </c>
      <c r="L177" s="13">
        <f t="shared" si="11"/>
        <v>191064.15</v>
      </c>
      <c r="M177" s="13">
        <f t="shared" si="11"/>
        <v>2509776.31</v>
      </c>
      <c r="N177" s="4">
        <v>2020</v>
      </c>
    </row>
    <row r="178" spans="1:14" x14ac:dyDescent="0.2">
      <c r="A178" s="1" t="s">
        <v>13</v>
      </c>
      <c r="B178" s="3">
        <v>820000</v>
      </c>
      <c r="C178" s="9">
        <v>95108.86</v>
      </c>
      <c r="D178" s="9">
        <v>11357.85</v>
      </c>
      <c r="E178" s="9">
        <v>42502.879999999997</v>
      </c>
      <c r="F178" s="3">
        <v>0</v>
      </c>
      <c r="G178" s="10">
        <v>33331.9</v>
      </c>
      <c r="H178" s="10">
        <v>6180</v>
      </c>
      <c r="I178" s="72">
        <v>37369.65</v>
      </c>
      <c r="J178" s="11">
        <v>67956.679999999993</v>
      </c>
      <c r="K178" s="10">
        <v>37219.589999999997</v>
      </c>
      <c r="L178" s="10">
        <v>79554.149999999994</v>
      </c>
      <c r="M178" s="10">
        <v>247540.51</v>
      </c>
      <c r="N178" s="4">
        <v>2020</v>
      </c>
    </row>
    <row r="179" spans="1:14" x14ac:dyDescent="0.2">
      <c r="A179" s="1" t="s">
        <v>14</v>
      </c>
      <c r="B179" s="3">
        <v>125000</v>
      </c>
      <c r="C179" s="3">
        <v>0</v>
      </c>
      <c r="D179" s="9">
        <v>16638</v>
      </c>
      <c r="E179" s="3">
        <v>0</v>
      </c>
      <c r="F179" s="3">
        <v>0</v>
      </c>
      <c r="G179" s="10">
        <v>211696.92</v>
      </c>
      <c r="H179" s="10">
        <v>38940</v>
      </c>
      <c r="I179" s="70">
        <v>0</v>
      </c>
      <c r="J179" s="3">
        <v>0</v>
      </c>
      <c r="K179" s="10">
        <v>928388.3</v>
      </c>
      <c r="L179" s="12">
        <v>2310</v>
      </c>
      <c r="M179" s="3">
        <v>0</v>
      </c>
      <c r="N179" s="4">
        <v>2020</v>
      </c>
    </row>
    <row r="180" spans="1:14" x14ac:dyDescent="0.2">
      <c r="A180" s="1" t="s">
        <v>15</v>
      </c>
      <c r="B180" s="3">
        <v>52500</v>
      </c>
      <c r="C180" s="9">
        <v>5000</v>
      </c>
      <c r="D180" s="3">
        <v>0</v>
      </c>
      <c r="E180" s="3">
        <v>0</v>
      </c>
      <c r="F180" s="3">
        <v>0</v>
      </c>
      <c r="G180" s="10">
        <v>4382</v>
      </c>
      <c r="H180" s="10">
        <v>6900</v>
      </c>
      <c r="I180" s="70">
        <v>0</v>
      </c>
      <c r="J180" s="11">
        <v>6200</v>
      </c>
      <c r="K180" s="3">
        <v>0</v>
      </c>
      <c r="L180" s="3">
        <v>0</v>
      </c>
      <c r="M180" s="10">
        <v>8650</v>
      </c>
      <c r="N180" s="4">
        <v>2020</v>
      </c>
    </row>
    <row r="181" spans="1:14" x14ac:dyDescent="0.2">
      <c r="A181" s="1" t="s">
        <v>50</v>
      </c>
      <c r="B181" s="3">
        <v>5000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72">
        <v>5014.8500000000004</v>
      </c>
      <c r="J181" s="3">
        <v>0</v>
      </c>
      <c r="K181" s="10">
        <v>-2446.09</v>
      </c>
      <c r="L181" s="3">
        <v>0</v>
      </c>
      <c r="M181" s="10">
        <v>19080.900000000001</v>
      </c>
      <c r="N181" s="4">
        <v>2020</v>
      </c>
    </row>
    <row r="182" spans="1:14" x14ac:dyDescent="0.2">
      <c r="A182" s="1" t="s">
        <v>16</v>
      </c>
      <c r="B182" s="3">
        <v>75000</v>
      </c>
      <c r="C182" s="3">
        <v>0</v>
      </c>
      <c r="D182" s="3">
        <v>32800</v>
      </c>
      <c r="E182" s="3">
        <v>0</v>
      </c>
      <c r="F182" s="3">
        <v>0</v>
      </c>
      <c r="G182" s="3">
        <v>0</v>
      </c>
      <c r="H182" s="3">
        <v>0</v>
      </c>
      <c r="I182" s="70">
        <v>0</v>
      </c>
      <c r="J182" s="3">
        <v>0</v>
      </c>
      <c r="K182" s="3">
        <v>0</v>
      </c>
      <c r="L182" s="10">
        <v>109200</v>
      </c>
      <c r="M182" s="10">
        <v>17257.5</v>
      </c>
      <c r="N182" s="4">
        <v>2020</v>
      </c>
    </row>
    <row r="183" spans="1:14" x14ac:dyDescent="0.2">
      <c r="A183" s="1" t="s">
        <v>17</v>
      </c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70">
        <v>0</v>
      </c>
      <c r="J183" s="3">
        <v>0</v>
      </c>
      <c r="K183" s="3">
        <v>0</v>
      </c>
      <c r="L183" s="3">
        <v>0</v>
      </c>
      <c r="M183" s="3">
        <v>0</v>
      </c>
      <c r="N183" s="4">
        <v>2020</v>
      </c>
    </row>
    <row r="184" spans="1:14" x14ac:dyDescent="0.2">
      <c r="A184" s="1" t="s">
        <v>18</v>
      </c>
      <c r="B184" s="3">
        <v>4630000</v>
      </c>
      <c r="C184" s="3">
        <v>350000</v>
      </c>
      <c r="D184" s="3">
        <v>384732</v>
      </c>
      <c r="E184" s="9">
        <v>470000.06</v>
      </c>
      <c r="F184" s="9">
        <v>370000</v>
      </c>
      <c r="G184" s="10">
        <v>408350</v>
      </c>
      <c r="H184" s="10">
        <v>370000</v>
      </c>
      <c r="I184" s="72">
        <v>370000</v>
      </c>
      <c r="J184" s="11">
        <v>370000</v>
      </c>
      <c r="K184" s="3">
        <v>0</v>
      </c>
      <c r="L184" s="3">
        <v>0</v>
      </c>
      <c r="M184" s="10">
        <v>2120000</v>
      </c>
      <c r="N184" s="4">
        <v>2020</v>
      </c>
    </row>
    <row r="185" spans="1:14" x14ac:dyDescent="0.2">
      <c r="A185" s="1" t="s">
        <v>51</v>
      </c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70">
        <v>0</v>
      </c>
      <c r="J185" s="3">
        <v>0</v>
      </c>
      <c r="K185" s="3">
        <v>0</v>
      </c>
      <c r="L185" s="3">
        <v>0</v>
      </c>
      <c r="M185" s="3">
        <v>0</v>
      </c>
      <c r="N185" s="4">
        <v>2020</v>
      </c>
    </row>
    <row r="186" spans="1:14" x14ac:dyDescent="0.2">
      <c r="A186" s="1" t="s">
        <v>19</v>
      </c>
      <c r="B186" s="3">
        <v>4938204</v>
      </c>
      <c r="C186" s="9">
        <v>336243</v>
      </c>
      <c r="D186" s="3">
        <v>291702.53000000003</v>
      </c>
      <c r="E186" s="3">
        <v>0</v>
      </c>
      <c r="F186" s="3">
        <v>496020.32</v>
      </c>
      <c r="G186" s="3">
        <v>125634.6</v>
      </c>
      <c r="H186" s="3">
        <v>326291.69</v>
      </c>
      <c r="I186" s="70">
        <v>1695697.07</v>
      </c>
      <c r="J186" s="14">
        <v>35849.58</v>
      </c>
      <c r="K186" s="3">
        <v>667148.05000000005</v>
      </c>
      <c r="L186" s="3">
        <v>0</v>
      </c>
      <c r="M186" s="10">
        <v>97247.4</v>
      </c>
      <c r="N186" s="4">
        <v>2020</v>
      </c>
    </row>
    <row r="187" spans="1:14" x14ac:dyDescent="0.2">
      <c r="A187" s="1" t="s">
        <v>70</v>
      </c>
      <c r="B187" s="13">
        <f>B188+B189+B190+B191+B192+B193+B194</f>
        <v>11162815815</v>
      </c>
      <c r="C187" s="13">
        <f>C188+C189+C190+C191+C192+C193+C194</f>
        <v>564390</v>
      </c>
      <c r="D187" s="7">
        <f>D188+D189+D190+D191+D192+D193+D194</f>
        <v>1885867980.3899999</v>
      </c>
      <c r="E187" s="3">
        <v>0</v>
      </c>
      <c r="F187" s="3">
        <v>0</v>
      </c>
      <c r="G187" s="7">
        <f t="shared" ref="G187:I187" si="12">G188+G189+G190+G191+G192+G193+G194</f>
        <v>3695385119.6500001</v>
      </c>
      <c r="H187" s="7">
        <f t="shared" si="12"/>
        <v>930113595.33000004</v>
      </c>
      <c r="I187" s="57">
        <f t="shared" si="12"/>
        <v>930290223.6500001</v>
      </c>
      <c r="J187" s="8">
        <v>930113595.33000004</v>
      </c>
      <c r="K187" s="3">
        <v>0</v>
      </c>
      <c r="L187" s="7">
        <f t="shared" ref="L187:M187" si="13">L188+L189+L190+L191+L192+L193+L194</f>
        <v>1860227191.3199999</v>
      </c>
      <c r="M187" s="7">
        <f t="shared" si="13"/>
        <v>930663595.05999994</v>
      </c>
      <c r="N187" s="4">
        <v>2020</v>
      </c>
    </row>
    <row r="188" spans="1:14" x14ac:dyDescent="0.2">
      <c r="A188" s="1" t="s">
        <v>20</v>
      </c>
      <c r="B188" s="3">
        <v>250000</v>
      </c>
      <c r="C188" s="9">
        <v>30000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70">
        <v>0</v>
      </c>
      <c r="J188" s="3">
        <v>0</v>
      </c>
      <c r="K188" s="3">
        <v>0</v>
      </c>
      <c r="L188" s="3">
        <v>0</v>
      </c>
      <c r="M188" s="3">
        <v>550000</v>
      </c>
      <c r="N188" s="4">
        <v>2020</v>
      </c>
    </row>
    <row r="189" spans="1:14" x14ac:dyDescent="0.2">
      <c r="A189" s="1" t="s">
        <v>21</v>
      </c>
      <c r="B189" s="3">
        <v>11161363152</v>
      </c>
      <c r="C189" s="3">
        <v>0</v>
      </c>
      <c r="D189" s="3">
        <v>1885296453.3199999</v>
      </c>
      <c r="E189" s="3">
        <v>0</v>
      </c>
      <c r="F189" s="3">
        <v>0</v>
      </c>
      <c r="G189" s="3">
        <v>3695385119.6500001</v>
      </c>
      <c r="H189" s="3">
        <v>930113595.33000004</v>
      </c>
      <c r="I189" s="70">
        <v>930113595.33000004</v>
      </c>
      <c r="J189" s="14">
        <v>930113595.33000004</v>
      </c>
      <c r="K189" s="3">
        <v>0</v>
      </c>
      <c r="L189" s="3">
        <v>1860227191.3199999</v>
      </c>
      <c r="M189" s="3">
        <v>930113595.05999994</v>
      </c>
      <c r="N189" s="4">
        <v>2020</v>
      </c>
    </row>
    <row r="190" spans="1:14" x14ac:dyDescent="0.2">
      <c r="A190" s="1" t="s">
        <v>52</v>
      </c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70">
        <v>0</v>
      </c>
      <c r="J190" s="3">
        <v>0</v>
      </c>
      <c r="K190" s="3">
        <v>0</v>
      </c>
      <c r="L190" s="3">
        <v>0</v>
      </c>
      <c r="M190" s="3">
        <v>0</v>
      </c>
      <c r="N190" s="4">
        <v>2020</v>
      </c>
    </row>
    <row r="191" spans="1:14" x14ac:dyDescent="0.2">
      <c r="A191" s="1" t="s">
        <v>53</v>
      </c>
      <c r="B191" s="3">
        <v>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70">
        <v>0</v>
      </c>
      <c r="J191" s="3">
        <v>0</v>
      </c>
      <c r="K191" s="3">
        <v>0</v>
      </c>
      <c r="L191" s="3">
        <v>0</v>
      </c>
      <c r="M191" s="3">
        <v>0</v>
      </c>
      <c r="N191" s="4">
        <v>2020</v>
      </c>
    </row>
    <row r="192" spans="1:14" x14ac:dyDescent="0.2">
      <c r="A192" s="1" t="s">
        <v>54</v>
      </c>
      <c r="B192" s="3">
        <v>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70">
        <v>0</v>
      </c>
      <c r="J192" s="3">
        <v>0</v>
      </c>
      <c r="K192" s="3">
        <v>0</v>
      </c>
      <c r="L192" s="3">
        <v>0</v>
      </c>
      <c r="M192" s="3">
        <v>0</v>
      </c>
      <c r="N192" s="4">
        <v>2020</v>
      </c>
    </row>
    <row r="193" spans="1:14" x14ac:dyDescent="0.2">
      <c r="A193" s="1" t="s">
        <v>55</v>
      </c>
      <c r="B193" s="3">
        <v>1202663</v>
      </c>
      <c r="C193" s="9">
        <v>534390</v>
      </c>
      <c r="D193" s="3">
        <v>571527.06999999995</v>
      </c>
      <c r="E193" s="3">
        <v>0</v>
      </c>
      <c r="F193" s="3">
        <v>0</v>
      </c>
      <c r="G193" s="3">
        <v>0</v>
      </c>
      <c r="H193" s="3">
        <v>0</v>
      </c>
      <c r="I193" s="70">
        <v>176628.32</v>
      </c>
      <c r="J193" s="3">
        <v>0</v>
      </c>
      <c r="K193" s="3">
        <v>0</v>
      </c>
      <c r="L193" s="3">
        <v>0</v>
      </c>
      <c r="M193" s="3">
        <v>0</v>
      </c>
      <c r="N193" s="4">
        <v>2020</v>
      </c>
    </row>
    <row r="194" spans="1:14" x14ac:dyDescent="0.2">
      <c r="A194" s="1" t="s">
        <v>22</v>
      </c>
      <c r="B194" s="3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70">
        <v>0</v>
      </c>
      <c r="J194" s="3">
        <v>0</v>
      </c>
      <c r="K194" s="3">
        <v>0</v>
      </c>
      <c r="L194" s="3">
        <v>0</v>
      </c>
      <c r="M194" s="3">
        <v>0</v>
      </c>
      <c r="N194" s="4">
        <v>2020</v>
      </c>
    </row>
    <row r="195" spans="1:14" x14ac:dyDescent="0.2">
      <c r="A195" s="1" t="s">
        <v>56</v>
      </c>
      <c r="B195" s="3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70">
        <v>0</v>
      </c>
      <c r="J195" s="3">
        <v>0</v>
      </c>
      <c r="K195" s="3">
        <v>0</v>
      </c>
      <c r="L195" s="3">
        <v>0</v>
      </c>
      <c r="M195" s="3">
        <v>0</v>
      </c>
      <c r="N195" s="4">
        <v>2020</v>
      </c>
    </row>
    <row r="196" spans="1:14" x14ac:dyDescent="0.2">
      <c r="A196" s="1" t="s">
        <v>71</v>
      </c>
      <c r="B196" s="3">
        <v>0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70">
        <v>0</v>
      </c>
      <c r="J196" s="3">
        <v>0</v>
      </c>
      <c r="K196" s="3">
        <v>0</v>
      </c>
      <c r="L196" s="3">
        <v>0</v>
      </c>
      <c r="M196" s="3">
        <v>0</v>
      </c>
      <c r="N196" s="4">
        <v>2020</v>
      </c>
    </row>
    <row r="197" spans="1:14" x14ac:dyDescent="0.2">
      <c r="A197" s="1" t="s">
        <v>44</v>
      </c>
      <c r="B197" s="3">
        <v>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70">
        <v>0</v>
      </c>
      <c r="J197" s="3">
        <v>0</v>
      </c>
      <c r="K197" s="3">
        <v>0</v>
      </c>
      <c r="L197" s="3">
        <v>0</v>
      </c>
      <c r="M197" s="3">
        <v>0</v>
      </c>
      <c r="N197" s="4">
        <v>2020</v>
      </c>
    </row>
    <row r="198" spans="1:14" x14ac:dyDescent="0.2">
      <c r="A198" s="1" t="s">
        <v>45</v>
      </c>
      <c r="B198" s="3">
        <v>0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70">
        <v>0</v>
      </c>
      <c r="J198" s="3">
        <v>0</v>
      </c>
      <c r="K198" s="3">
        <v>0</v>
      </c>
      <c r="L198" s="3">
        <v>0</v>
      </c>
      <c r="M198" s="3">
        <v>0</v>
      </c>
      <c r="N198" s="4">
        <v>2020</v>
      </c>
    </row>
    <row r="199" spans="1:14" x14ac:dyDescent="0.2">
      <c r="A199" s="1" t="s">
        <v>46</v>
      </c>
      <c r="B199" s="3">
        <v>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70">
        <v>0</v>
      </c>
      <c r="J199" s="3">
        <v>0</v>
      </c>
      <c r="K199" s="3">
        <v>0</v>
      </c>
      <c r="L199" s="3">
        <v>0</v>
      </c>
      <c r="M199" s="3">
        <v>0</v>
      </c>
      <c r="N199" s="4">
        <v>2020</v>
      </c>
    </row>
    <row r="200" spans="1:14" x14ac:dyDescent="0.2">
      <c r="A200" s="1" t="s">
        <v>47</v>
      </c>
      <c r="B200" s="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70">
        <v>0</v>
      </c>
      <c r="J200" s="3">
        <v>0</v>
      </c>
      <c r="K200" s="3">
        <v>0</v>
      </c>
      <c r="L200" s="3">
        <v>0</v>
      </c>
      <c r="M200" s="3">
        <v>0</v>
      </c>
      <c r="N200" s="4">
        <v>2020</v>
      </c>
    </row>
    <row r="201" spans="1:14" x14ac:dyDescent="0.2">
      <c r="A201" s="1" t="s">
        <v>48</v>
      </c>
      <c r="B201" s="3">
        <v>0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70">
        <v>0</v>
      </c>
      <c r="J201" s="3">
        <v>0</v>
      </c>
      <c r="K201" s="3">
        <v>0</v>
      </c>
      <c r="L201" s="3">
        <v>0</v>
      </c>
      <c r="M201" s="3">
        <v>0</v>
      </c>
      <c r="N201" s="4">
        <v>2020</v>
      </c>
    </row>
    <row r="202" spans="1:14" x14ac:dyDescent="0.2">
      <c r="A202" s="1" t="s">
        <v>49</v>
      </c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70">
        <v>0</v>
      </c>
      <c r="J202" s="3">
        <v>0</v>
      </c>
      <c r="K202" s="3">
        <v>0</v>
      </c>
      <c r="L202" s="3">
        <v>0</v>
      </c>
      <c r="M202" s="3">
        <v>0</v>
      </c>
      <c r="N202" s="4">
        <v>2020</v>
      </c>
    </row>
    <row r="203" spans="1:14" x14ac:dyDescent="0.2">
      <c r="A203" s="1" t="s">
        <v>57</v>
      </c>
      <c r="B203" s="13">
        <f t="shared" ref="B203:I203" si="14">B204+B205+B206+B207+B208+B209+B210+B211+B212</f>
        <v>19064675</v>
      </c>
      <c r="C203" s="13">
        <f t="shared" si="14"/>
        <v>656615.84</v>
      </c>
      <c r="D203" s="13">
        <f t="shared" si="14"/>
        <v>3854251.78</v>
      </c>
      <c r="E203" s="13">
        <f t="shared" si="14"/>
        <v>833711.3</v>
      </c>
      <c r="F203" s="13">
        <f t="shared" si="14"/>
        <v>747026.34</v>
      </c>
      <c r="G203" s="13">
        <f t="shared" si="14"/>
        <v>1161532.26</v>
      </c>
      <c r="H203" s="13">
        <f t="shared" si="14"/>
        <v>227577.75</v>
      </c>
      <c r="I203" s="58">
        <f t="shared" si="14"/>
        <v>321827</v>
      </c>
      <c r="J203" s="14">
        <v>203430.67</v>
      </c>
      <c r="K203" s="13">
        <f t="shared" ref="K203:M203" si="15">K204+K205+K206+K207+K208+K209+K210+K211+K212</f>
        <v>916942.49</v>
      </c>
      <c r="L203" s="13">
        <f t="shared" si="15"/>
        <v>372430.29000000004</v>
      </c>
      <c r="M203" s="13">
        <f t="shared" si="15"/>
        <v>199197.88</v>
      </c>
      <c r="N203" s="4">
        <v>2020</v>
      </c>
    </row>
    <row r="204" spans="1:14" x14ac:dyDescent="0.2">
      <c r="A204" s="1" t="s">
        <v>72</v>
      </c>
      <c r="B204" s="3">
        <v>12450000</v>
      </c>
      <c r="C204" s="9">
        <v>94383</v>
      </c>
      <c r="D204" s="9">
        <v>3854251.78</v>
      </c>
      <c r="E204" s="9">
        <v>96564.99</v>
      </c>
      <c r="F204" s="9">
        <v>747026.34</v>
      </c>
      <c r="G204" s="3">
        <v>0</v>
      </c>
      <c r="H204" s="3">
        <v>0</v>
      </c>
      <c r="I204" s="70">
        <v>0</v>
      </c>
      <c r="J204" s="14">
        <v>50200</v>
      </c>
      <c r="K204" s="3">
        <v>0</v>
      </c>
      <c r="L204" s="3">
        <v>179800.01</v>
      </c>
      <c r="M204" s="3">
        <v>0</v>
      </c>
      <c r="N204" s="4">
        <v>2020</v>
      </c>
    </row>
    <row r="205" spans="1:14" x14ac:dyDescent="0.2">
      <c r="A205" s="1" t="s">
        <v>23</v>
      </c>
      <c r="B205" s="3">
        <v>0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70">
        <v>0</v>
      </c>
      <c r="J205" s="3">
        <v>0</v>
      </c>
      <c r="K205" s="3">
        <v>0</v>
      </c>
      <c r="L205" s="3">
        <v>0</v>
      </c>
      <c r="M205" s="3">
        <v>0</v>
      </c>
      <c r="N205" s="4">
        <v>2020</v>
      </c>
    </row>
    <row r="206" spans="1:14" x14ac:dyDescent="0.2">
      <c r="A206" s="1" t="s">
        <v>61</v>
      </c>
      <c r="B206" s="3">
        <v>0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70">
        <v>0</v>
      </c>
      <c r="J206" s="3">
        <v>0</v>
      </c>
      <c r="K206" s="3">
        <v>0</v>
      </c>
      <c r="L206" s="3">
        <v>0</v>
      </c>
      <c r="M206" s="3">
        <v>0</v>
      </c>
      <c r="N206" s="4">
        <v>2020</v>
      </c>
    </row>
    <row r="207" spans="1:14" x14ac:dyDescent="0.2">
      <c r="A207" s="1" t="s">
        <v>62</v>
      </c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70">
        <v>0</v>
      </c>
      <c r="J207" s="3">
        <v>0</v>
      </c>
      <c r="K207" s="3">
        <v>0</v>
      </c>
      <c r="L207" s="3">
        <v>0</v>
      </c>
      <c r="M207" s="3">
        <v>0</v>
      </c>
      <c r="N207" s="4">
        <v>2020</v>
      </c>
    </row>
    <row r="208" spans="1:14" x14ac:dyDescent="0.2">
      <c r="A208" s="1" t="s">
        <v>63</v>
      </c>
      <c r="B208" s="3">
        <v>0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70">
        <v>0</v>
      </c>
      <c r="J208" s="3">
        <v>0</v>
      </c>
      <c r="K208" s="3">
        <v>0</v>
      </c>
      <c r="L208" s="3">
        <v>0</v>
      </c>
      <c r="M208" s="3">
        <v>0</v>
      </c>
      <c r="N208" s="4">
        <v>2020</v>
      </c>
    </row>
    <row r="209" spans="1:14" x14ac:dyDescent="0.2">
      <c r="A209" s="1" t="s">
        <v>64</v>
      </c>
      <c r="B209" s="3">
        <v>50000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70">
        <v>0</v>
      </c>
      <c r="J209" s="3">
        <v>0</v>
      </c>
      <c r="K209" s="3">
        <v>0</v>
      </c>
      <c r="L209" s="3">
        <v>0</v>
      </c>
      <c r="M209" s="3">
        <v>0</v>
      </c>
      <c r="N209" s="4">
        <v>2020</v>
      </c>
    </row>
    <row r="210" spans="1:14" x14ac:dyDescent="0.2">
      <c r="A210" s="1" t="s">
        <v>58</v>
      </c>
      <c r="B210" s="3">
        <v>0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70">
        <v>0</v>
      </c>
      <c r="J210" s="3">
        <v>0</v>
      </c>
      <c r="K210" s="3">
        <v>0</v>
      </c>
      <c r="L210" s="3">
        <v>0</v>
      </c>
      <c r="M210" s="3">
        <v>0</v>
      </c>
      <c r="N210" s="4">
        <v>2020</v>
      </c>
    </row>
    <row r="211" spans="1:14" x14ac:dyDescent="0.2">
      <c r="A211" s="1" t="s">
        <v>59</v>
      </c>
      <c r="B211" s="3">
        <v>6564675</v>
      </c>
      <c r="C211" s="9">
        <v>562232.84</v>
      </c>
      <c r="D211" s="3">
        <v>0</v>
      </c>
      <c r="E211" s="9">
        <v>737146.31</v>
      </c>
      <c r="F211" s="3">
        <v>0</v>
      </c>
      <c r="G211" s="9">
        <v>1161532.26</v>
      </c>
      <c r="H211" s="9">
        <v>227577.75</v>
      </c>
      <c r="I211" s="74">
        <v>321827</v>
      </c>
      <c r="J211" s="14">
        <v>153230.67000000001</v>
      </c>
      <c r="K211" s="3">
        <v>916942.49</v>
      </c>
      <c r="L211" s="3">
        <v>192630.28</v>
      </c>
      <c r="M211" s="3">
        <v>199197.88</v>
      </c>
      <c r="N211" s="4">
        <v>2020</v>
      </c>
    </row>
    <row r="212" spans="1:14" x14ac:dyDescent="0.2">
      <c r="A212" s="1" t="s">
        <v>24</v>
      </c>
      <c r="B212" s="3">
        <v>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70">
        <v>0</v>
      </c>
      <c r="J212" s="3">
        <v>0</v>
      </c>
      <c r="K212" s="3">
        <v>0</v>
      </c>
      <c r="L212" s="3">
        <v>0</v>
      </c>
      <c r="M212" s="3">
        <v>0</v>
      </c>
      <c r="N212" s="4">
        <v>2020</v>
      </c>
    </row>
    <row r="213" spans="1:14" x14ac:dyDescent="0.2">
      <c r="A213" s="1" t="s">
        <v>65</v>
      </c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70">
        <v>0</v>
      </c>
      <c r="J213" s="3">
        <v>0</v>
      </c>
      <c r="K213" s="3">
        <v>0</v>
      </c>
      <c r="L213" s="3">
        <v>0</v>
      </c>
      <c r="M213" s="3">
        <v>0</v>
      </c>
      <c r="N213" s="4">
        <v>2020</v>
      </c>
    </row>
    <row r="214" spans="1:14" x14ac:dyDescent="0.2">
      <c r="A214" s="1" t="s">
        <v>73</v>
      </c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70">
        <v>0</v>
      </c>
      <c r="J214" s="3">
        <v>0</v>
      </c>
      <c r="K214" s="3">
        <v>0</v>
      </c>
      <c r="L214" s="3">
        <v>0</v>
      </c>
      <c r="M214" s="3">
        <v>0</v>
      </c>
      <c r="N214" s="4">
        <v>2020</v>
      </c>
    </row>
    <row r="215" spans="1:14" x14ac:dyDescent="0.2">
      <c r="A215" s="1" t="s">
        <v>26</v>
      </c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70">
        <v>0</v>
      </c>
      <c r="J215" s="3">
        <v>0</v>
      </c>
      <c r="K215" s="3">
        <v>0</v>
      </c>
      <c r="L215" s="3">
        <v>0</v>
      </c>
      <c r="M215" s="3">
        <v>0</v>
      </c>
      <c r="N215" s="4">
        <v>2020</v>
      </c>
    </row>
    <row r="216" spans="1:14" x14ac:dyDescent="0.2">
      <c r="A216" s="1" t="s">
        <v>27</v>
      </c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70">
        <v>0</v>
      </c>
      <c r="J216" s="3">
        <v>0</v>
      </c>
      <c r="K216" s="3">
        <v>0</v>
      </c>
      <c r="L216" s="3">
        <v>0</v>
      </c>
      <c r="M216" s="3">
        <v>0</v>
      </c>
      <c r="N216" s="4">
        <v>2020</v>
      </c>
    </row>
    <row r="217" spans="1:14" x14ac:dyDescent="0.2">
      <c r="A217" s="1" t="s">
        <v>28</v>
      </c>
      <c r="B217" s="3">
        <v>0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70">
        <v>0</v>
      </c>
      <c r="J217" s="3">
        <v>0</v>
      </c>
      <c r="K217" s="3">
        <v>0</v>
      </c>
      <c r="L217" s="3">
        <v>0</v>
      </c>
      <c r="M217" s="3">
        <v>0</v>
      </c>
      <c r="N217" s="4">
        <v>2020</v>
      </c>
    </row>
    <row r="218" spans="1:14" ht="15" customHeight="1" x14ac:dyDescent="0.2">
      <c r="A218" s="1" t="s">
        <v>29</v>
      </c>
      <c r="B218" s="3">
        <v>0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70">
        <v>0</v>
      </c>
      <c r="J218" s="3">
        <v>0</v>
      </c>
      <c r="K218" s="3">
        <v>0</v>
      </c>
      <c r="L218" s="3">
        <v>0</v>
      </c>
      <c r="M218" s="3">
        <v>0</v>
      </c>
      <c r="N218" s="4">
        <v>2020</v>
      </c>
    </row>
    <row r="219" spans="1:14" x14ac:dyDescent="0.2">
      <c r="A219" s="1" t="s">
        <v>74</v>
      </c>
      <c r="B219" s="3">
        <v>0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70">
        <v>0</v>
      </c>
      <c r="J219" s="3">
        <v>0</v>
      </c>
      <c r="K219" s="3">
        <v>0</v>
      </c>
      <c r="L219" s="3">
        <v>0</v>
      </c>
      <c r="M219" s="3">
        <v>0</v>
      </c>
      <c r="N219" s="4">
        <v>2020</v>
      </c>
    </row>
    <row r="220" spans="1:14" x14ac:dyDescent="0.2">
      <c r="A220" s="1" t="s">
        <v>30</v>
      </c>
      <c r="B220" s="3">
        <v>0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70">
        <v>0</v>
      </c>
      <c r="J220" s="3">
        <v>0</v>
      </c>
      <c r="K220" s="3">
        <v>0</v>
      </c>
      <c r="L220" s="3">
        <v>0</v>
      </c>
      <c r="M220" s="3">
        <v>0</v>
      </c>
      <c r="N220" s="4">
        <v>2020</v>
      </c>
    </row>
    <row r="221" spans="1:14" x14ac:dyDescent="0.2">
      <c r="A221" s="1" t="s">
        <v>31</v>
      </c>
      <c r="B221" s="3">
        <v>0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70">
        <v>0</v>
      </c>
      <c r="J221" s="3">
        <v>0</v>
      </c>
      <c r="K221" s="3">
        <v>0</v>
      </c>
      <c r="L221" s="3">
        <v>0</v>
      </c>
      <c r="M221" s="3">
        <v>0</v>
      </c>
      <c r="N221" s="4">
        <v>2020</v>
      </c>
    </row>
    <row r="222" spans="1:14" x14ac:dyDescent="0.2">
      <c r="A222" s="1" t="s">
        <v>32</v>
      </c>
      <c r="B222" s="3">
        <v>0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70">
        <v>0</v>
      </c>
      <c r="J222" s="3">
        <v>0</v>
      </c>
      <c r="K222" s="3">
        <v>0</v>
      </c>
      <c r="L222" s="3">
        <v>0</v>
      </c>
      <c r="M222" s="3">
        <v>0</v>
      </c>
      <c r="N222" s="4">
        <v>2020</v>
      </c>
    </row>
    <row r="223" spans="1:14" x14ac:dyDescent="0.2">
      <c r="A223" s="1" t="s">
        <v>33</v>
      </c>
      <c r="B223" s="3">
        <v>0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70">
        <v>0</v>
      </c>
      <c r="J223" s="3">
        <v>0</v>
      </c>
      <c r="K223" s="3">
        <v>0</v>
      </c>
      <c r="L223" s="3">
        <v>0</v>
      </c>
      <c r="M223" s="3">
        <v>0</v>
      </c>
      <c r="N223" s="4">
        <v>2020</v>
      </c>
    </row>
    <row r="224" spans="1:14" x14ac:dyDescent="0.2">
      <c r="A224" s="1" t="s">
        <v>34</v>
      </c>
      <c r="B224" s="3">
        <v>0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70">
        <v>0</v>
      </c>
      <c r="J224" s="3">
        <v>0</v>
      </c>
      <c r="K224" s="3">
        <v>0</v>
      </c>
      <c r="L224" s="3">
        <v>0</v>
      </c>
      <c r="M224" s="3">
        <v>0</v>
      </c>
      <c r="N224" s="4">
        <v>2020</v>
      </c>
    </row>
    <row r="225" spans="1:14" x14ac:dyDescent="0.2">
      <c r="A225" s="1" t="s">
        <v>75</v>
      </c>
      <c r="B225" s="3">
        <v>0</v>
      </c>
      <c r="C225" s="13">
        <f>C161+C167+C177+C187+C195+C203+C213+C218</f>
        <v>13483106.209999997</v>
      </c>
      <c r="D225" s="13">
        <f>D161+D167+D177+D187+D195+D203+D213+D218</f>
        <v>1901039759.7499998</v>
      </c>
      <c r="E225" s="13">
        <f>E161+E167+E177+E187+E195+E203+E213+E218</f>
        <v>12748900.890000001</v>
      </c>
      <c r="F225" s="13">
        <f t="shared" ref="F225:I225" si="16">F161+F167+F177+F187+F195+F203+F213+F218</f>
        <v>10842479.440000001</v>
      </c>
      <c r="G225" s="13">
        <f t="shared" si="16"/>
        <v>3708321835.6300001</v>
      </c>
      <c r="H225" s="13">
        <f t="shared" si="16"/>
        <v>949511941.53000009</v>
      </c>
      <c r="I225" s="58">
        <f t="shared" si="16"/>
        <v>944554117.53000009</v>
      </c>
      <c r="J225" s="14">
        <v>940991487.5</v>
      </c>
      <c r="K225" s="13">
        <f t="shared" ref="K225:M225" si="17">K161+K167+K177+K187+K195+K203+K213+K218</f>
        <v>15106217.890000001</v>
      </c>
      <c r="L225" s="13">
        <f t="shared" si="17"/>
        <v>1884564654.55</v>
      </c>
      <c r="M225" s="13">
        <f t="shared" si="17"/>
        <v>962755268.70999992</v>
      </c>
      <c r="N225" s="4">
        <v>2020</v>
      </c>
    </row>
    <row r="226" spans="1:14" x14ac:dyDescent="0.2">
      <c r="A226" s="1" t="s">
        <v>35</v>
      </c>
      <c r="B226" s="3">
        <v>0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70">
        <v>0</v>
      </c>
      <c r="J226" s="3">
        <v>0</v>
      </c>
      <c r="K226" s="3">
        <v>0</v>
      </c>
      <c r="L226" s="3">
        <v>0</v>
      </c>
      <c r="M226" s="3">
        <v>0</v>
      </c>
      <c r="N226" s="4">
        <v>2020</v>
      </c>
    </row>
    <row r="227" spans="1:14" x14ac:dyDescent="0.2">
      <c r="A227" s="1" t="s">
        <v>36</v>
      </c>
      <c r="B227" s="3">
        <v>0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70">
        <v>0</v>
      </c>
      <c r="J227" s="3">
        <v>0</v>
      </c>
      <c r="K227" s="3">
        <v>0</v>
      </c>
      <c r="L227" s="3">
        <v>0</v>
      </c>
      <c r="M227" s="3">
        <v>0</v>
      </c>
      <c r="N227" s="4">
        <v>2020</v>
      </c>
    </row>
    <row r="228" spans="1:14" x14ac:dyDescent="0.2">
      <c r="A228" s="1" t="s">
        <v>37</v>
      </c>
      <c r="B228" s="3">
        <v>0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70">
        <v>0</v>
      </c>
      <c r="J228" s="3">
        <v>0</v>
      </c>
      <c r="K228" s="3">
        <v>0</v>
      </c>
      <c r="L228" s="3">
        <v>0</v>
      </c>
      <c r="M228" s="3">
        <v>0</v>
      </c>
      <c r="N228" s="4">
        <v>2020</v>
      </c>
    </row>
    <row r="229" spans="1:14" x14ac:dyDescent="0.2">
      <c r="A229" s="1" t="s">
        <v>38</v>
      </c>
      <c r="B229" s="3">
        <v>0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70">
        <v>0</v>
      </c>
      <c r="J229" s="3">
        <v>0</v>
      </c>
      <c r="K229" s="3">
        <v>0</v>
      </c>
      <c r="L229" s="3">
        <v>0</v>
      </c>
      <c r="M229" s="3">
        <v>0</v>
      </c>
      <c r="N229" s="4">
        <v>2020</v>
      </c>
    </row>
    <row r="230" spans="1:14" x14ac:dyDescent="0.2">
      <c r="A230" s="1" t="s">
        <v>76</v>
      </c>
      <c r="B230" s="3">
        <v>0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70">
        <v>0</v>
      </c>
      <c r="J230" s="3">
        <v>0</v>
      </c>
      <c r="K230" s="3">
        <v>0</v>
      </c>
      <c r="L230" s="3">
        <v>0</v>
      </c>
      <c r="M230" s="3">
        <v>0</v>
      </c>
      <c r="N230" s="4">
        <v>2020</v>
      </c>
    </row>
    <row r="231" spans="1:14" x14ac:dyDescent="0.2">
      <c r="A231" s="1" t="s">
        <v>77</v>
      </c>
      <c r="B231" s="3">
        <v>0</v>
      </c>
      <c r="C231" s="3">
        <v>0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70">
        <v>0</v>
      </c>
      <c r="J231" s="3">
        <v>0</v>
      </c>
      <c r="K231" s="3">
        <v>0</v>
      </c>
      <c r="L231" s="3">
        <v>0</v>
      </c>
      <c r="M231" s="3">
        <v>0</v>
      </c>
      <c r="N231" s="4">
        <v>2020</v>
      </c>
    </row>
    <row r="232" spans="1:14" x14ac:dyDescent="0.2">
      <c r="A232" s="1" t="s">
        <v>39</v>
      </c>
      <c r="B232" s="3">
        <v>0</v>
      </c>
      <c r="C232" s="3">
        <v>0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70">
        <v>0</v>
      </c>
      <c r="J232" s="3">
        <v>0</v>
      </c>
      <c r="K232" s="3">
        <v>0</v>
      </c>
      <c r="L232" s="3">
        <v>0</v>
      </c>
      <c r="M232" s="3">
        <v>0</v>
      </c>
      <c r="N232" s="4">
        <v>2020</v>
      </c>
    </row>
    <row r="233" spans="1:14" x14ac:dyDescent="0.2">
      <c r="A233" s="1" t="s">
        <v>40</v>
      </c>
      <c r="B233" s="3">
        <v>0</v>
      </c>
      <c r="C233" s="3">
        <v>0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70">
        <v>0</v>
      </c>
      <c r="J233" s="3">
        <v>0</v>
      </c>
      <c r="K233" s="3">
        <v>0</v>
      </c>
      <c r="L233" s="3">
        <v>0</v>
      </c>
      <c r="M233" s="3">
        <v>0</v>
      </c>
      <c r="N233" s="4">
        <v>2020</v>
      </c>
    </row>
    <row r="234" spans="1:14" x14ac:dyDescent="0.2">
      <c r="A234" s="1" t="s">
        <v>78</v>
      </c>
      <c r="B234" s="3">
        <v>0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70">
        <v>0</v>
      </c>
      <c r="J234" s="3">
        <v>0</v>
      </c>
      <c r="K234" s="3">
        <v>0</v>
      </c>
      <c r="L234" s="3">
        <v>0</v>
      </c>
      <c r="M234" s="3">
        <v>0</v>
      </c>
      <c r="N234" s="4">
        <v>2020</v>
      </c>
    </row>
    <row r="235" spans="1:14" x14ac:dyDescent="0.2">
      <c r="A235" s="1" t="s">
        <v>41</v>
      </c>
      <c r="B235" s="3">
        <v>0</v>
      </c>
      <c r="C235" s="3">
        <v>0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70">
        <v>0</v>
      </c>
      <c r="J235" s="3">
        <v>0</v>
      </c>
      <c r="K235" s="3">
        <v>0</v>
      </c>
      <c r="L235" s="3">
        <v>0</v>
      </c>
      <c r="M235" s="3">
        <v>0</v>
      </c>
      <c r="N235" s="4">
        <v>2020</v>
      </c>
    </row>
    <row r="236" spans="1:14" x14ac:dyDescent="0.2">
      <c r="A236" s="1" t="s">
        <v>42</v>
      </c>
      <c r="B236" s="3">
        <v>0</v>
      </c>
      <c r="C236" s="3">
        <v>0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70">
        <v>0</v>
      </c>
      <c r="J236" s="3">
        <v>0</v>
      </c>
      <c r="K236" s="3">
        <v>0</v>
      </c>
      <c r="L236" s="3">
        <v>0</v>
      </c>
      <c r="M236" s="3">
        <v>0</v>
      </c>
      <c r="N236" s="4">
        <v>2020</v>
      </c>
    </row>
    <row r="237" spans="1:14" x14ac:dyDescent="0.2">
      <c r="A237" s="1" t="s">
        <v>79</v>
      </c>
      <c r="B237" s="3">
        <v>0</v>
      </c>
      <c r="C237" s="3">
        <v>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70">
        <v>0</v>
      </c>
      <c r="J237" s="3">
        <v>0</v>
      </c>
      <c r="K237" s="3">
        <v>0</v>
      </c>
      <c r="L237" s="3">
        <v>0</v>
      </c>
      <c r="M237" s="3">
        <v>0</v>
      </c>
      <c r="N237" s="4">
        <v>2020</v>
      </c>
    </row>
    <row r="238" spans="1:14" x14ac:dyDescent="0.2">
      <c r="A238" s="1" t="s">
        <v>43</v>
      </c>
      <c r="B238" s="3">
        <v>0</v>
      </c>
      <c r="C238" s="3">
        <v>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70">
        <v>0</v>
      </c>
      <c r="J238" s="3">
        <v>0</v>
      </c>
      <c r="K238" s="3">
        <v>0</v>
      </c>
      <c r="L238" s="3">
        <v>0</v>
      </c>
      <c r="M238" s="3">
        <v>0</v>
      </c>
      <c r="N238" s="4">
        <v>2020</v>
      </c>
    </row>
    <row r="239" spans="1:14" x14ac:dyDescent="0.2">
      <c r="A239" s="1" t="s">
        <v>67</v>
      </c>
      <c r="B239" s="3" t="s">
        <v>66</v>
      </c>
      <c r="C239" s="3" t="s">
        <v>66</v>
      </c>
      <c r="D239" s="3" t="s">
        <v>66</v>
      </c>
      <c r="E239" s="3" t="s">
        <v>66</v>
      </c>
      <c r="F239" s="3" t="s">
        <v>66</v>
      </c>
      <c r="G239" s="3" t="s">
        <v>66</v>
      </c>
      <c r="H239" s="3" t="s">
        <v>66</v>
      </c>
      <c r="I239" s="70" t="s">
        <v>66</v>
      </c>
      <c r="J239" s="3" t="s">
        <v>66</v>
      </c>
      <c r="K239" s="3" t="s">
        <v>66</v>
      </c>
      <c r="L239" s="3" t="s">
        <v>66</v>
      </c>
      <c r="M239" s="3" t="s">
        <v>66</v>
      </c>
      <c r="N239" s="4">
        <v>2021</v>
      </c>
    </row>
    <row r="240" spans="1:14" ht="15" x14ac:dyDescent="0.25">
      <c r="A240" s="1" t="s">
        <v>68</v>
      </c>
      <c r="B240" s="7">
        <f>B241+B242+B243+B244+B245</f>
        <v>9990988.7799999993</v>
      </c>
      <c r="C240" s="7">
        <f t="shared" ref="C240:D240" si="18">C241+C242+C243+C244+C245</f>
        <v>10597654.18</v>
      </c>
      <c r="D240" s="16">
        <f t="shared" si="18"/>
        <v>24286213.690000001</v>
      </c>
      <c r="E240" s="16">
        <f t="shared" ref="E240:I240" si="19">E241+E242+E243+E244+E245</f>
        <v>13196750.309999999</v>
      </c>
      <c r="F240" s="12">
        <f t="shared" si="19"/>
        <v>11127964.779999999</v>
      </c>
      <c r="G240" s="17">
        <f t="shared" si="19"/>
        <v>15512572.02</v>
      </c>
      <c r="H240" s="17">
        <f t="shared" si="19"/>
        <v>12428951.84</v>
      </c>
      <c r="I240" s="75">
        <f t="shared" si="19"/>
        <v>16552810.530000001</v>
      </c>
      <c r="J240" s="18">
        <v>1462285.45</v>
      </c>
      <c r="K240" s="17">
        <f t="shared" ref="K240:M240" si="20">K241+K242+K243+K244+K245</f>
        <v>22779208.830000002</v>
      </c>
      <c r="L240" s="17">
        <f t="shared" si="20"/>
        <v>22646326.09</v>
      </c>
      <c r="M240" s="17">
        <f t="shared" si="20"/>
        <v>18629361.940000001</v>
      </c>
      <c r="N240" s="4">
        <v>2021</v>
      </c>
    </row>
    <row r="241" spans="1:14" ht="14.25" x14ac:dyDescent="0.2">
      <c r="A241" s="1" t="s">
        <v>0</v>
      </c>
      <c r="B241" s="9">
        <v>8674955</v>
      </c>
      <c r="C241" s="10">
        <v>8877458.3300000001</v>
      </c>
      <c r="D241" s="10">
        <v>17848354.760000002</v>
      </c>
      <c r="E241" s="10">
        <v>9123710.2899999991</v>
      </c>
      <c r="F241" s="12">
        <v>9188936.5399999991</v>
      </c>
      <c r="G241" s="18">
        <v>12200564.59</v>
      </c>
      <c r="H241" s="18">
        <v>10229750</v>
      </c>
      <c r="I241" s="76">
        <v>13326169.960000001</v>
      </c>
      <c r="J241" s="19">
        <f t="shared" ref="J241" si="21">J242+J243+J244+J245+J246+J247+J248+J249+J250</f>
        <v>7211500.5099999998</v>
      </c>
      <c r="K241" s="18">
        <v>10737857.23</v>
      </c>
      <c r="L241" s="18">
        <v>20424728.440000001</v>
      </c>
      <c r="M241" s="18">
        <v>15972583.529999999</v>
      </c>
      <c r="N241" s="4">
        <v>2021</v>
      </c>
    </row>
    <row r="242" spans="1:14" x14ac:dyDescent="0.2">
      <c r="A242" s="1" t="s">
        <v>1</v>
      </c>
      <c r="B242" s="3">
        <v>123400</v>
      </c>
      <c r="C242" s="12">
        <v>120800</v>
      </c>
      <c r="D242" s="10">
        <v>4192098.25</v>
      </c>
      <c r="E242" s="10">
        <v>1507173.6</v>
      </c>
      <c r="F242" s="12">
        <v>136374.84</v>
      </c>
      <c r="G242" s="18">
        <v>1531362.08</v>
      </c>
      <c r="H242" s="18">
        <v>219323.23</v>
      </c>
      <c r="I242" s="76">
        <v>323345.78000000003</v>
      </c>
      <c r="J242" s="18">
        <v>1119406.9099999999</v>
      </c>
      <c r="K242" s="18">
        <v>8941391.6500000004</v>
      </c>
      <c r="L242" s="18">
        <v>743257.7</v>
      </c>
      <c r="M242" s="18">
        <v>144080.95999999999</v>
      </c>
      <c r="N242" s="4">
        <v>2021</v>
      </c>
    </row>
    <row r="243" spans="1:14" x14ac:dyDescent="0.2">
      <c r="A243" s="1" t="s">
        <v>2</v>
      </c>
      <c r="B243" s="3">
        <v>0</v>
      </c>
      <c r="C243" s="9">
        <v>386100</v>
      </c>
      <c r="D243" s="10">
        <v>729300</v>
      </c>
      <c r="E243" s="10">
        <v>1364220</v>
      </c>
      <c r="F243" s="12">
        <v>600600</v>
      </c>
      <c r="G243" s="18">
        <v>506220</v>
      </c>
      <c r="H243" s="18">
        <v>609180</v>
      </c>
      <c r="I243" s="76">
        <v>1441440</v>
      </c>
      <c r="J243" s="18">
        <v>868595.25</v>
      </c>
      <c r="K243" s="18">
        <v>1621620</v>
      </c>
      <c r="L243" s="3">
        <v>0</v>
      </c>
      <c r="M243" s="18">
        <v>1038180</v>
      </c>
      <c r="N243" s="4">
        <v>2021</v>
      </c>
    </row>
    <row r="244" spans="1:14" x14ac:dyDescent="0.2">
      <c r="A244" s="1" t="s">
        <v>3</v>
      </c>
      <c r="B244" s="3">
        <v>0</v>
      </c>
      <c r="C244" s="3">
        <v>0</v>
      </c>
      <c r="D244" s="10">
        <v>50000</v>
      </c>
      <c r="E244" s="3">
        <v>0</v>
      </c>
      <c r="F244" s="3">
        <v>0</v>
      </c>
      <c r="G244" s="3">
        <v>0</v>
      </c>
      <c r="H244" s="3">
        <v>0</v>
      </c>
      <c r="I244" s="70">
        <v>0</v>
      </c>
      <c r="J244" s="3">
        <v>0</v>
      </c>
      <c r="K244" s="3">
        <v>0</v>
      </c>
      <c r="L244" s="3">
        <v>0</v>
      </c>
      <c r="M244" s="3">
        <v>0</v>
      </c>
      <c r="N244" s="4">
        <v>2021</v>
      </c>
    </row>
    <row r="245" spans="1:14" x14ac:dyDescent="0.2">
      <c r="A245" s="1" t="s">
        <v>4</v>
      </c>
      <c r="B245" s="3">
        <v>1192633.78</v>
      </c>
      <c r="C245" s="9">
        <v>1213295.8500000001</v>
      </c>
      <c r="D245" s="10">
        <v>1466460.68</v>
      </c>
      <c r="E245" s="10">
        <v>1201646.42</v>
      </c>
      <c r="F245" s="12">
        <v>1202053.3999999999</v>
      </c>
      <c r="G245" s="18">
        <v>1274425.3500000001</v>
      </c>
      <c r="H245" s="18">
        <v>1370698.61</v>
      </c>
      <c r="I245" s="76">
        <v>1461854.79</v>
      </c>
      <c r="J245" s="18">
        <v>3600</v>
      </c>
      <c r="K245" s="18">
        <v>1478339.95</v>
      </c>
      <c r="L245" s="18">
        <v>1478339.95</v>
      </c>
      <c r="M245" s="18">
        <v>1474517.45</v>
      </c>
      <c r="N245" s="4">
        <v>2021</v>
      </c>
    </row>
    <row r="246" spans="1:14" ht="15" x14ac:dyDescent="0.25">
      <c r="A246" s="1" t="s">
        <v>69</v>
      </c>
      <c r="B246" s="13">
        <f t="shared" ref="B246:D246" si="22">B247+B248+B249+B250+B251+B252+B253+B254+B255</f>
        <v>1442587.18</v>
      </c>
      <c r="C246" s="13">
        <f t="shared" si="22"/>
        <v>1750670.73</v>
      </c>
      <c r="D246" s="20">
        <f t="shared" si="22"/>
        <v>6276852.7400000002</v>
      </c>
      <c r="E246" s="20">
        <f t="shared" ref="E246:I246" si="23">E247+E248+E249+E250+E251+E252+E253+E254+E255</f>
        <v>6287248.0600000005</v>
      </c>
      <c r="F246" s="12">
        <f t="shared" si="23"/>
        <v>3750994.9699999993</v>
      </c>
      <c r="G246" s="19">
        <f t="shared" si="23"/>
        <v>6823449.1799999997</v>
      </c>
      <c r="H246" s="19">
        <f t="shared" si="23"/>
        <v>5903799.8599999994</v>
      </c>
      <c r="I246" s="77">
        <f t="shared" si="23"/>
        <v>7742982.9099999992</v>
      </c>
      <c r="J246" s="18">
        <v>504660.69</v>
      </c>
      <c r="K246" s="19">
        <f t="shared" ref="K246:M246" si="24">K247+K248+K249+K250+K251+K252+K253+K254+K255</f>
        <v>6308367.6900000004</v>
      </c>
      <c r="L246" s="19">
        <f t="shared" si="24"/>
        <v>8654846.7400000002</v>
      </c>
      <c r="M246" s="19">
        <f t="shared" si="24"/>
        <v>4379679.5</v>
      </c>
      <c r="N246" s="4">
        <v>2021</v>
      </c>
    </row>
    <row r="247" spans="1:14" x14ac:dyDescent="0.2">
      <c r="A247" s="1" t="s">
        <v>5</v>
      </c>
      <c r="B247" s="3">
        <v>1442587.18</v>
      </c>
      <c r="C247" s="3">
        <v>767577.52</v>
      </c>
      <c r="D247" s="10">
        <v>1443190.22</v>
      </c>
      <c r="E247" s="10">
        <v>814785.74</v>
      </c>
      <c r="F247" s="12">
        <v>1332067.3799999999</v>
      </c>
      <c r="G247" s="18">
        <v>1087469.02</v>
      </c>
      <c r="H247" s="18">
        <v>1136583.56</v>
      </c>
      <c r="I247" s="76">
        <v>1087733.19</v>
      </c>
      <c r="J247" s="21">
        <v>45784.93</v>
      </c>
      <c r="K247" s="18">
        <v>1091103.3</v>
      </c>
      <c r="L247" s="18">
        <v>1477873.28</v>
      </c>
      <c r="M247" s="18">
        <v>1156883.96</v>
      </c>
      <c r="N247" s="4">
        <v>2021</v>
      </c>
    </row>
    <row r="248" spans="1:14" x14ac:dyDescent="0.2">
      <c r="A248" s="1" t="s">
        <v>6</v>
      </c>
      <c r="B248" s="3">
        <v>0</v>
      </c>
      <c r="C248" s="3">
        <v>0</v>
      </c>
      <c r="D248" s="10">
        <v>419751.06</v>
      </c>
      <c r="E248" s="10">
        <v>612876.86</v>
      </c>
      <c r="F248" s="12">
        <v>243918.67</v>
      </c>
      <c r="G248" s="18">
        <v>349609.26</v>
      </c>
      <c r="H248" s="18">
        <v>362830.67</v>
      </c>
      <c r="I248" s="76">
        <v>449231.52</v>
      </c>
      <c r="J248" s="18">
        <v>137987.53</v>
      </c>
      <c r="K248" s="18">
        <v>193235.66</v>
      </c>
      <c r="L248" s="18">
        <v>1078138.8700000001</v>
      </c>
      <c r="M248" s="18">
        <v>-4966.93</v>
      </c>
      <c r="N248" s="4">
        <v>2021</v>
      </c>
    </row>
    <row r="249" spans="1:14" x14ac:dyDescent="0.2">
      <c r="A249" s="1" t="s">
        <v>7</v>
      </c>
      <c r="B249" s="3">
        <v>0</v>
      </c>
      <c r="C249" s="3">
        <v>0</v>
      </c>
      <c r="D249" s="10">
        <v>2000</v>
      </c>
      <c r="E249" s="10">
        <v>2100</v>
      </c>
      <c r="F249" s="12">
        <v>2100</v>
      </c>
      <c r="G249" s="18">
        <v>1650</v>
      </c>
      <c r="H249" s="18">
        <v>235100</v>
      </c>
      <c r="I249" s="76">
        <v>17450</v>
      </c>
      <c r="J249" s="18">
        <v>4170533.29</v>
      </c>
      <c r="K249" s="18">
        <v>32450</v>
      </c>
      <c r="L249" s="18">
        <v>1500</v>
      </c>
      <c r="M249" s="18">
        <v>8850</v>
      </c>
      <c r="N249" s="4">
        <v>2021</v>
      </c>
    </row>
    <row r="250" spans="1:14" x14ac:dyDescent="0.2">
      <c r="A250" s="1" t="s">
        <v>8</v>
      </c>
      <c r="B250" s="3">
        <v>0</v>
      </c>
      <c r="C250" s="3">
        <v>0</v>
      </c>
      <c r="D250" s="10">
        <v>5000</v>
      </c>
      <c r="E250" s="3">
        <v>0</v>
      </c>
      <c r="F250" s="12">
        <v>2800</v>
      </c>
      <c r="G250" s="18">
        <v>5800</v>
      </c>
      <c r="H250" s="18">
        <v>20735</v>
      </c>
      <c r="I250" s="76">
        <v>4400</v>
      </c>
      <c r="J250" s="18">
        <v>360931.91</v>
      </c>
      <c r="K250" s="18">
        <v>5000</v>
      </c>
      <c r="L250" s="18">
        <v>2000</v>
      </c>
      <c r="M250" s="18">
        <v>1200</v>
      </c>
      <c r="N250" s="4">
        <v>2021</v>
      </c>
    </row>
    <row r="251" spans="1:14" ht="14.25" x14ac:dyDescent="0.2">
      <c r="A251" s="1" t="s">
        <v>9</v>
      </c>
      <c r="B251" s="3">
        <v>0</v>
      </c>
      <c r="C251" s="10">
        <v>983093.21</v>
      </c>
      <c r="D251" s="10">
        <v>780054.83</v>
      </c>
      <c r="E251" s="10">
        <v>451484.33</v>
      </c>
      <c r="F251" s="12">
        <v>566335.59</v>
      </c>
      <c r="G251" s="18">
        <v>939893.66</v>
      </c>
      <c r="H251" s="18">
        <v>481591.6</v>
      </c>
      <c r="I251" s="76">
        <v>3470717.07</v>
      </c>
      <c r="J251" s="19">
        <f t="shared" ref="J251" si="25">J252+J253+J254+J255+J256+J257+J258+J259+J260</f>
        <v>779910.22</v>
      </c>
      <c r="K251" s="18">
        <v>1214682.32</v>
      </c>
      <c r="L251" s="18">
        <v>1449622.78</v>
      </c>
      <c r="M251" s="18">
        <v>555008.37</v>
      </c>
      <c r="N251" s="4">
        <v>2021</v>
      </c>
    </row>
    <row r="252" spans="1:14" x14ac:dyDescent="0.2">
      <c r="A252" s="1" t="s">
        <v>10</v>
      </c>
      <c r="B252" s="3">
        <v>0</v>
      </c>
      <c r="C252" s="3">
        <v>0</v>
      </c>
      <c r="D252" s="10">
        <v>90448.66</v>
      </c>
      <c r="E252" s="10">
        <v>1293155.3</v>
      </c>
      <c r="F252" s="3">
        <v>0</v>
      </c>
      <c r="G252" s="18">
        <v>425528.24</v>
      </c>
      <c r="H252" s="18">
        <v>40927.379999999997</v>
      </c>
      <c r="I252" s="76">
        <v>42048.34</v>
      </c>
      <c r="J252" s="18">
        <v>2620</v>
      </c>
      <c r="K252" s="18">
        <v>816575.37</v>
      </c>
      <c r="L252" s="3">
        <v>0</v>
      </c>
      <c r="M252" s="18">
        <v>121087.98</v>
      </c>
      <c r="N252" s="4">
        <v>2021</v>
      </c>
    </row>
    <row r="253" spans="1:14" x14ac:dyDescent="0.2">
      <c r="A253" s="1" t="s">
        <v>60</v>
      </c>
      <c r="B253" s="3">
        <v>0</v>
      </c>
      <c r="C253" s="3">
        <v>0</v>
      </c>
      <c r="D253" s="10">
        <v>231322.91</v>
      </c>
      <c r="E253" s="3">
        <v>0</v>
      </c>
      <c r="F253" s="12">
        <v>45642.55</v>
      </c>
      <c r="G253" s="18">
        <v>84400.68</v>
      </c>
      <c r="H253" s="18">
        <v>218266.29</v>
      </c>
      <c r="I253" s="76">
        <v>70499.100000000006</v>
      </c>
      <c r="J253" s="3">
        <v>0</v>
      </c>
      <c r="K253" s="18">
        <v>303115.15999999997</v>
      </c>
      <c r="L253" s="18">
        <v>280158.90999999997</v>
      </c>
      <c r="M253" s="18">
        <v>58056</v>
      </c>
      <c r="N253" s="4">
        <v>2021</v>
      </c>
    </row>
    <row r="254" spans="1:14" x14ac:dyDescent="0.2">
      <c r="A254" s="1" t="s">
        <v>11</v>
      </c>
      <c r="B254" s="3">
        <v>0</v>
      </c>
      <c r="C254" s="3">
        <v>0</v>
      </c>
      <c r="D254" s="10">
        <v>2386322.19</v>
      </c>
      <c r="E254" s="10">
        <v>2747914.9</v>
      </c>
      <c r="F254" s="12">
        <v>1178025.05</v>
      </c>
      <c r="G254" s="18">
        <v>3649684.35</v>
      </c>
      <c r="H254" s="18">
        <v>2991594.11</v>
      </c>
      <c r="I254" s="76">
        <v>2307089</v>
      </c>
      <c r="J254" s="18">
        <v>313446.8</v>
      </c>
      <c r="K254" s="18">
        <v>2318847.62</v>
      </c>
      <c r="L254" s="18">
        <v>3826816.23</v>
      </c>
      <c r="M254" s="18">
        <v>2476550.92</v>
      </c>
      <c r="N254" s="4">
        <v>2021</v>
      </c>
    </row>
    <row r="255" spans="1:14" x14ac:dyDescent="0.2">
      <c r="A255" s="1" t="s">
        <v>12</v>
      </c>
      <c r="B255" s="3">
        <v>0</v>
      </c>
      <c r="C255" s="3">
        <v>0</v>
      </c>
      <c r="D255" s="10">
        <v>918762.87</v>
      </c>
      <c r="E255" s="10">
        <v>364930.93</v>
      </c>
      <c r="F255" s="12">
        <v>380105.73</v>
      </c>
      <c r="G255" s="18">
        <v>279413.96999999997</v>
      </c>
      <c r="H255" s="18">
        <v>416171.25</v>
      </c>
      <c r="I255" s="76">
        <v>293814.69</v>
      </c>
      <c r="J255" s="3">
        <v>0</v>
      </c>
      <c r="K255" s="18">
        <v>333358.26</v>
      </c>
      <c r="L255" s="18">
        <v>538736.67000000004</v>
      </c>
      <c r="M255" s="18">
        <v>7009.2</v>
      </c>
      <c r="N255" s="4">
        <v>2021</v>
      </c>
    </row>
    <row r="256" spans="1:14" ht="15" x14ac:dyDescent="0.25">
      <c r="A256" s="1" t="s">
        <v>80</v>
      </c>
      <c r="B256" s="3">
        <v>0</v>
      </c>
      <c r="C256" s="3">
        <v>0</v>
      </c>
      <c r="D256" s="20">
        <f t="shared" ref="D256" si="26">D257+D258+D259+D260+D261+D262+D263+D264+D265</f>
        <v>234150.05</v>
      </c>
      <c r="E256" s="20">
        <f t="shared" ref="E256:I256" si="27">E257+E258+E259+E260+E261+E262+E263+E264+E265</f>
        <v>1114264.43</v>
      </c>
      <c r="F256" s="12">
        <f t="shared" si="27"/>
        <v>1030080.75</v>
      </c>
      <c r="G256" s="19">
        <f t="shared" si="27"/>
        <v>284221.08</v>
      </c>
      <c r="H256" s="19">
        <f t="shared" si="27"/>
        <v>3080465.6799999997</v>
      </c>
      <c r="I256" s="77">
        <f t="shared" si="27"/>
        <v>67386.429999999993</v>
      </c>
      <c r="J256" s="3">
        <v>0</v>
      </c>
      <c r="K256" s="19">
        <f t="shared" ref="K256:M256" si="28">K257+K258+K259+K260+K261+K262+K263+K264+K265</f>
        <v>1922881.14</v>
      </c>
      <c r="L256" s="19">
        <f t="shared" si="28"/>
        <v>728894.75</v>
      </c>
      <c r="M256" s="19">
        <f t="shared" si="28"/>
        <v>1019814.28</v>
      </c>
      <c r="N256" s="4">
        <v>2021</v>
      </c>
    </row>
    <row r="257" spans="1:14" x14ac:dyDescent="0.2">
      <c r="A257" s="1" t="s">
        <v>13</v>
      </c>
      <c r="B257" s="3">
        <v>0</v>
      </c>
      <c r="C257" s="3">
        <v>0</v>
      </c>
      <c r="D257" s="10">
        <v>31354.55</v>
      </c>
      <c r="E257" s="10">
        <v>28409.81</v>
      </c>
      <c r="F257" s="12">
        <v>15689.93</v>
      </c>
      <c r="G257" s="18">
        <v>18956.7</v>
      </c>
      <c r="H257" s="18">
        <v>92746.61</v>
      </c>
      <c r="I257" s="76">
        <v>61314.03</v>
      </c>
      <c r="J257" s="3">
        <v>0</v>
      </c>
      <c r="K257" s="18">
        <v>123572.26</v>
      </c>
      <c r="L257" s="18">
        <v>38940</v>
      </c>
      <c r="M257" s="18">
        <v>29169.8</v>
      </c>
      <c r="N257" s="4">
        <v>2021</v>
      </c>
    </row>
    <row r="258" spans="1:14" x14ac:dyDescent="0.2">
      <c r="A258" s="1" t="s">
        <v>14</v>
      </c>
      <c r="B258" s="3">
        <v>0</v>
      </c>
      <c r="C258" s="3">
        <v>0</v>
      </c>
      <c r="D258" s="10">
        <v>22272.5</v>
      </c>
      <c r="E258" s="3">
        <v>0</v>
      </c>
      <c r="F258" s="3">
        <v>0</v>
      </c>
      <c r="G258" s="3">
        <v>0</v>
      </c>
      <c r="H258" s="18">
        <v>37760</v>
      </c>
      <c r="I258" s="70">
        <v>0</v>
      </c>
      <c r="J258" s="3">
        <v>0</v>
      </c>
      <c r="K258" s="3">
        <v>0</v>
      </c>
      <c r="L258" s="3">
        <v>0</v>
      </c>
      <c r="M258" s="18">
        <v>130970.56</v>
      </c>
      <c r="N258" s="4">
        <v>2021</v>
      </c>
    </row>
    <row r="259" spans="1:14" x14ac:dyDescent="0.2">
      <c r="A259" s="1" t="s">
        <v>15</v>
      </c>
      <c r="B259" s="3">
        <v>0</v>
      </c>
      <c r="C259" s="3">
        <v>0</v>
      </c>
      <c r="D259" s="10">
        <v>16050</v>
      </c>
      <c r="E259" s="10">
        <v>200000</v>
      </c>
      <c r="F259" s="12">
        <v>6900</v>
      </c>
      <c r="G259" s="18">
        <v>75000</v>
      </c>
      <c r="H259" s="18">
        <v>6050</v>
      </c>
      <c r="I259" s="70">
        <v>0</v>
      </c>
      <c r="J259" s="3">
        <v>0</v>
      </c>
      <c r="K259" s="18">
        <v>-30686.04</v>
      </c>
      <c r="L259" s="18">
        <v>363689.98</v>
      </c>
      <c r="M259" s="18">
        <v>100000</v>
      </c>
      <c r="N259" s="4">
        <v>2021</v>
      </c>
    </row>
    <row r="260" spans="1:14" x14ac:dyDescent="0.2">
      <c r="A260" s="1" t="s">
        <v>50</v>
      </c>
      <c r="B260" s="3">
        <v>0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  <c r="H260" s="18">
        <v>1790</v>
      </c>
      <c r="I260" s="70">
        <v>0</v>
      </c>
      <c r="J260" s="22">
        <v>463843.42</v>
      </c>
      <c r="K260" s="3">
        <v>0</v>
      </c>
      <c r="L260" s="3">
        <v>0</v>
      </c>
      <c r="M260" s="3">
        <v>0</v>
      </c>
      <c r="N260" s="4">
        <v>2021</v>
      </c>
    </row>
    <row r="261" spans="1:14" x14ac:dyDescent="0.2">
      <c r="A261" s="1" t="s">
        <v>16</v>
      </c>
      <c r="B261" s="3">
        <v>0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70">
        <v>0</v>
      </c>
      <c r="J261" s="3">
        <v>0</v>
      </c>
      <c r="K261" s="3">
        <v>0</v>
      </c>
      <c r="L261" s="3">
        <v>0</v>
      </c>
      <c r="M261" s="3">
        <v>0</v>
      </c>
      <c r="N261" s="4">
        <v>2021</v>
      </c>
    </row>
    <row r="262" spans="1:14" x14ac:dyDescent="0.2">
      <c r="A262" s="1" t="s">
        <v>17</v>
      </c>
      <c r="B262" s="3">
        <v>0</v>
      </c>
      <c r="C262" s="3">
        <v>0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70">
        <v>0</v>
      </c>
      <c r="J262" s="3">
        <v>0</v>
      </c>
      <c r="K262" s="3">
        <v>0</v>
      </c>
      <c r="L262" s="3">
        <v>0</v>
      </c>
      <c r="M262" s="18">
        <v>15753</v>
      </c>
      <c r="N262" s="4">
        <v>2021</v>
      </c>
    </row>
    <row r="263" spans="1:14" x14ac:dyDescent="0.2">
      <c r="A263" s="1" t="s">
        <v>18</v>
      </c>
      <c r="B263" s="3">
        <v>0</v>
      </c>
      <c r="C263" s="3">
        <v>0</v>
      </c>
      <c r="D263" s="10">
        <v>99978</v>
      </c>
      <c r="E263" s="3">
        <v>0</v>
      </c>
      <c r="F263" s="12">
        <v>2869</v>
      </c>
      <c r="G263" s="3">
        <v>0</v>
      </c>
      <c r="H263" s="18">
        <v>2543340</v>
      </c>
      <c r="I263" s="70">
        <v>0</v>
      </c>
      <c r="J263" s="3">
        <v>0</v>
      </c>
      <c r="K263" s="18">
        <v>1553808</v>
      </c>
      <c r="L263" s="3">
        <v>0</v>
      </c>
      <c r="M263" s="18">
        <v>726000</v>
      </c>
      <c r="N263" s="4">
        <v>2021</v>
      </c>
    </row>
    <row r="264" spans="1:14" x14ac:dyDescent="0.2">
      <c r="A264" s="1" t="s">
        <v>51</v>
      </c>
      <c r="B264" s="3">
        <v>0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70">
        <v>0</v>
      </c>
      <c r="J264" s="3">
        <v>0</v>
      </c>
      <c r="K264" s="3">
        <v>0</v>
      </c>
      <c r="L264" s="3">
        <v>0</v>
      </c>
      <c r="M264" s="3">
        <v>0</v>
      </c>
      <c r="N264" s="4">
        <v>2021</v>
      </c>
    </row>
    <row r="265" spans="1:14" x14ac:dyDescent="0.2">
      <c r="A265" s="1" t="s">
        <v>19</v>
      </c>
      <c r="B265" s="3">
        <v>0</v>
      </c>
      <c r="C265" s="3">
        <v>0</v>
      </c>
      <c r="D265" s="10">
        <v>64495</v>
      </c>
      <c r="E265" s="10">
        <v>885854.62</v>
      </c>
      <c r="F265" s="12">
        <v>1004621.82</v>
      </c>
      <c r="G265" s="22">
        <v>190264.38</v>
      </c>
      <c r="H265" s="22">
        <v>398779.07</v>
      </c>
      <c r="I265" s="78">
        <v>6072.4</v>
      </c>
      <c r="J265" s="3">
        <v>0</v>
      </c>
      <c r="K265" s="22">
        <v>276186.92</v>
      </c>
      <c r="L265" s="22">
        <v>326264.77</v>
      </c>
      <c r="M265" s="18">
        <v>17920.919999999998</v>
      </c>
      <c r="N265" s="4">
        <v>2021</v>
      </c>
    </row>
    <row r="266" spans="1:14" ht="15" x14ac:dyDescent="0.25">
      <c r="A266" s="1" t="s">
        <v>70</v>
      </c>
      <c r="B266" s="3">
        <v>0</v>
      </c>
      <c r="C266" s="3">
        <v>0</v>
      </c>
      <c r="D266" s="23">
        <f t="shared" ref="D266" si="29">D267+D268+D269+D270+D271+D272+D273</f>
        <v>2885922907.8699999</v>
      </c>
      <c r="E266" s="23">
        <f t="shared" ref="E266:F266" si="30">E267+E268+E269+E270+E271+E272+E273</f>
        <v>2835232928.9899998</v>
      </c>
      <c r="F266" s="12">
        <f t="shared" si="30"/>
        <v>1430210617</v>
      </c>
      <c r="G266" s="17">
        <f>G267+G268+G269+G270+G271+G272+G273</f>
        <v>1430285447.3399999</v>
      </c>
      <c r="H266" s="17">
        <f>H267+H268+H269+H270+H271+H272+H273</f>
        <v>1430113595.6600001</v>
      </c>
      <c r="I266" s="75">
        <f t="shared" ref="I266" si="31">I267+I268+I269+I270+I271+I272+I273</f>
        <v>1430113595.6600001</v>
      </c>
      <c r="J266" s="3">
        <v>0</v>
      </c>
      <c r="K266" s="17">
        <f t="shared" ref="K266:M266" si="32">K267+K268+K269+K270+K271+K272+K273</f>
        <v>2860227191.6700001</v>
      </c>
      <c r="L266" s="17">
        <f t="shared" si="32"/>
        <v>1430113595.6600001</v>
      </c>
      <c r="M266" s="17">
        <f t="shared" si="32"/>
        <v>1430113595.6600001</v>
      </c>
      <c r="N266" s="4">
        <v>2021</v>
      </c>
    </row>
    <row r="267" spans="1:14" x14ac:dyDescent="0.2">
      <c r="A267" s="1" t="s">
        <v>20</v>
      </c>
      <c r="B267" s="3">
        <v>0</v>
      </c>
      <c r="C267" s="3">
        <v>0</v>
      </c>
      <c r="D267" s="3">
        <v>0</v>
      </c>
      <c r="E267" s="10">
        <v>75000</v>
      </c>
      <c r="F267" s="12">
        <v>97022</v>
      </c>
      <c r="G267" s="3">
        <v>0</v>
      </c>
      <c r="H267" s="3">
        <v>0</v>
      </c>
      <c r="I267" s="70">
        <v>0</v>
      </c>
      <c r="J267" s="3">
        <v>0</v>
      </c>
      <c r="K267" s="3">
        <v>0</v>
      </c>
      <c r="L267" s="3">
        <v>0</v>
      </c>
      <c r="M267" s="3">
        <v>0</v>
      </c>
      <c r="N267" s="4">
        <v>2021</v>
      </c>
    </row>
    <row r="268" spans="1:14" x14ac:dyDescent="0.2">
      <c r="A268" s="1" t="s">
        <v>21</v>
      </c>
      <c r="B268" s="3">
        <v>0</v>
      </c>
      <c r="C268" s="3">
        <v>0</v>
      </c>
      <c r="D268" s="3">
        <v>2885296453.6500001</v>
      </c>
      <c r="E268" s="10">
        <v>2835157928.9899998</v>
      </c>
      <c r="F268" s="12">
        <v>1430113595</v>
      </c>
      <c r="G268" s="18">
        <v>1430113595.5999999</v>
      </c>
      <c r="H268" s="18">
        <v>1430113595.6600001</v>
      </c>
      <c r="I268" s="76">
        <v>1430113595.6600001</v>
      </c>
      <c r="J268" s="3">
        <v>0</v>
      </c>
      <c r="K268" s="18">
        <v>2860227191.6700001</v>
      </c>
      <c r="L268" s="18">
        <v>1430113595.6600001</v>
      </c>
      <c r="M268" s="18">
        <v>1430113595.6600001</v>
      </c>
      <c r="N268" s="4">
        <v>2021</v>
      </c>
    </row>
    <row r="269" spans="1:14" x14ac:dyDescent="0.2">
      <c r="A269" s="1" t="s">
        <v>52</v>
      </c>
      <c r="B269" s="3">
        <v>0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70">
        <v>0</v>
      </c>
      <c r="J269" s="3">
        <v>0</v>
      </c>
      <c r="K269" s="3">
        <v>0</v>
      </c>
      <c r="L269" s="3">
        <v>0</v>
      </c>
      <c r="M269" s="3">
        <v>0</v>
      </c>
      <c r="N269" s="4">
        <v>2021</v>
      </c>
    </row>
    <row r="270" spans="1:14" x14ac:dyDescent="0.2">
      <c r="A270" s="1" t="s">
        <v>53</v>
      </c>
      <c r="B270" s="3">
        <v>0</v>
      </c>
      <c r="C270" s="3">
        <v>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70">
        <v>0</v>
      </c>
      <c r="J270" s="3">
        <v>0</v>
      </c>
      <c r="K270" s="3">
        <v>0</v>
      </c>
      <c r="L270" s="3">
        <v>0</v>
      </c>
      <c r="M270" s="3">
        <v>0</v>
      </c>
      <c r="N270" s="4">
        <v>2021</v>
      </c>
    </row>
    <row r="271" spans="1:14" x14ac:dyDescent="0.2">
      <c r="A271" s="1" t="s">
        <v>54</v>
      </c>
      <c r="B271" s="3">
        <v>0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70">
        <v>0</v>
      </c>
      <c r="J271" s="3">
        <v>0</v>
      </c>
      <c r="K271" s="3">
        <v>0</v>
      </c>
      <c r="L271" s="3">
        <v>0</v>
      </c>
      <c r="M271" s="3">
        <v>0</v>
      </c>
      <c r="N271" s="4">
        <v>2021</v>
      </c>
    </row>
    <row r="272" spans="1:14" x14ac:dyDescent="0.2">
      <c r="A272" s="1" t="s">
        <v>55</v>
      </c>
      <c r="B272" s="3">
        <v>0</v>
      </c>
      <c r="C272" s="3">
        <v>0</v>
      </c>
      <c r="D272" s="3">
        <v>626454.22</v>
      </c>
      <c r="E272" s="3">
        <v>0</v>
      </c>
      <c r="F272" s="3">
        <v>0</v>
      </c>
      <c r="G272" s="22">
        <v>171851.74</v>
      </c>
      <c r="H272" s="3">
        <v>0</v>
      </c>
      <c r="I272" s="70">
        <v>0</v>
      </c>
      <c r="J272" s="3">
        <v>0</v>
      </c>
      <c r="K272" s="3">
        <v>0</v>
      </c>
      <c r="L272" s="3">
        <v>0</v>
      </c>
      <c r="M272" s="3">
        <v>0</v>
      </c>
      <c r="N272" s="4">
        <v>2021</v>
      </c>
    </row>
    <row r="273" spans="1:14" x14ac:dyDescent="0.2">
      <c r="A273" s="1" t="s">
        <v>22</v>
      </c>
      <c r="B273" s="3">
        <v>0</v>
      </c>
      <c r="C273" s="3">
        <v>0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70">
        <v>0</v>
      </c>
      <c r="J273" s="3">
        <v>0</v>
      </c>
      <c r="K273" s="3">
        <v>0</v>
      </c>
      <c r="L273" s="3">
        <v>0</v>
      </c>
      <c r="M273" s="3">
        <v>0</v>
      </c>
      <c r="N273" s="4">
        <v>2021</v>
      </c>
    </row>
    <row r="274" spans="1:14" ht="14.25" x14ac:dyDescent="0.2">
      <c r="A274" s="1" t="s">
        <v>56</v>
      </c>
      <c r="B274" s="3">
        <v>0</v>
      </c>
      <c r="C274" s="3">
        <v>0</v>
      </c>
      <c r="D274" s="20">
        <f t="shared" ref="D274" si="33">D275+D276+D277+D278+D279+D280+D281</f>
        <v>0</v>
      </c>
      <c r="E274" s="20">
        <f t="shared" ref="E274" si="34">E275+E276+E277+E278+E279+E280+E281</f>
        <v>0</v>
      </c>
      <c r="F274" s="3">
        <v>0</v>
      </c>
      <c r="G274" s="3">
        <v>0</v>
      </c>
      <c r="H274" s="3">
        <v>0</v>
      </c>
      <c r="I274" s="70">
        <v>0</v>
      </c>
      <c r="J274" s="3">
        <v>0</v>
      </c>
      <c r="K274" s="3">
        <v>0</v>
      </c>
      <c r="L274" s="3">
        <v>0</v>
      </c>
      <c r="M274" s="3">
        <v>0</v>
      </c>
      <c r="N274" s="4">
        <v>2021</v>
      </c>
    </row>
    <row r="275" spans="1:14" x14ac:dyDescent="0.2">
      <c r="A275" s="1" t="s">
        <v>71</v>
      </c>
      <c r="B275" s="3">
        <v>0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70">
        <v>0</v>
      </c>
      <c r="J275" s="3">
        <v>0</v>
      </c>
      <c r="K275" s="3">
        <v>0</v>
      </c>
      <c r="L275" s="3">
        <v>0</v>
      </c>
      <c r="M275" s="3">
        <v>0</v>
      </c>
      <c r="N275" s="4">
        <v>2021</v>
      </c>
    </row>
    <row r="276" spans="1:14" x14ac:dyDescent="0.2">
      <c r="A276" s="1" t="s">
        <v>44</v>
      </c>
      <c r="B276" s="3">
        <v>0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70">
        <v>0</v>
      </c>
      <c r="J276" s="3">
        <v>0</v>
      </c>
      <c r="K276" s="3">
        <v>0</v>
      </c>
      <c r="L276" s="3">
        <v>0</v>
      </c>
      <c r="M276" s="3">
        <v>0</v>
      </c>
      <c r="N276" s="4">
        <v>2021</v>
      </c>
    </row>
    <row r="277" spans="1:14" ht="14.25" x14ac:dyDescent="0.2">
      <c r="A277" s="1" t="s">
        <v>45</v>
      </c>
      <c r="B277" s="3">
        <v>0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70">
        <v>0</v>
      </c>
      <c r="J277" s="19">
        <f t="shared" ref="J277" si="35">J278+J279+J280+J281+J282+J283+J284+J285+J286</f>
        <v>27140</v>
      </c>
      <c r="K277" s="3">
        <v>0</v>
      </c>
      <c r="L277" s="3">
        <v>0</v>
      </c>
      <c r="M277" s="3">
        <v>0</v>
      </c>
      <c r="N277" s="4">
        <v>2021</v>
      </c>
    </row>
    <row r="278" spans="1:14" x14ac:dyDescent="0.2">
      <c r="A278" s="1" t="s">
        <v>46</v>
      </c>
      <c r="B278" s="3">
        <v>0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70">
        <v>0</v>
      </c>
      <c r="J278" s="3">
        <v>0</v>
      </c>
      <c r="K278" s="3">
        <v>0</v>
      </c>
      <c r="L278" s="3">
        <v>0</v>
      </c>
      <c r="M278" s="3">
        <v>0</v>
      </c>
      <c r="N278" s="4">
        <v>2021</v>
      </c>
    </row>
    <row r="279" spans="1:14" x14ac:dyDescent="0.2">
      <c r="A279" s="1" t="s">
        <v>47</v>
      </c>
      <c r="B279" s="3">
        <v>0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70">
        <v>0</v>
      </c>
      <c r="J279" s="3">
        <v>0</v>
      </c>
      <c r="K279" s="3">
        <v>0</v>
      </c>
      <c r="L279" s="3">
        <v>0</v>
      </c>
      <c r="M279" s="3">
        <v>0</v>
      </c>
      <c r="N279" s="4">
        <v>2021</v>
      </c>
    </row>
    <row r="280" spans="1:14" x14ac:dyDescent="0.2">
      <c r="A280" s="1" t="s">
        <v>48</v>
      </c>
      <c r="B280" s="3">
        <v>0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70">
        <v>0</v>
      </c>
      <c r="J280" s="22">
        <v>27140</v>
      </c>
      <c r="K280" s="3">
        <v>0</v>
      </c>
      <c r="L280" s="3">
        <v>0</v>
      </c>
      <c r="M280" s="3">
        <v>0</v>
      </c>
      <c r="N280" s="4">
        <v>2021</v>
      </c>
    </row>
    <row r="281" spans="1:14" x14ac:dyDescent="0.2">
      <c r="A281" s="1" t="s">
        <v>49</v>
      </c>
      <c r="B281" s="3">
        <v>0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70">
        <v>0</v>
      </c>
      <c r="J281" s="3">
        <v>0</v>
      </c>
      <c r="K281" s="3">
        <v>0</v>
      </c>
      <c r="L281" s="3">
        <v>0</v>
      </c>
      <c r="M281" s="3">
        <v>0</v>
      </c>
      <c r="N281" s="4">
        <v>2021</v>
      </c>
    </row>
    <row r="282" spans="1:14" ht="14.25" x14ac:dyDescent="0.2">
      <c r="A282" s="1" t="s">
        <v>57</v>
      </c>
      <c r="B282" s="3">
        <v>0</v>
      </c>
      <c r="C282" s="3">
        <v>0</v>
      </c>
      <c r="D282" s="20">
        <f t="shared" ref="D282" si="36">D283+D284+D285+D286+D287+D288+D289+D290+D291</f>
        <v>11790</v>
      </c>
      <c r="E282" s="3">
        <v>0</v>
      </c>
      <c r="F282" s="3">
        <v>0</v>
      </c>
      <c r="G282" s="19">
        <f t="shared" ref="G282:H282" si="37">G283+G284+G285+G286+G287+G288+G289+G290+G291</f>
        <v>6931290</v>
      </c>
      <c r="H282" s="19">
        <f t="shared" si="37"/>
        <v>93864.11</v>
      </c>
      <c r="I282" s="70">
        <v>0</v>
      </c>
      <c r="J282" s="3">
        <v>0</v>
      </c>
      <c r="K282" s="19">
        <f t="shared" ref="K282:M282" si="38">K283+K284+K285+K286+K287+K288+K289+K290+K291</f>
        <v>45697.85</v>
      </c>
      <c r="L282" s="19">
        <f t="shared" si="38"/>
        <v>6032128</v>
      </c>
      <c r="M282" s="19">
        <f t="shared" si="38"/>
        <v>53800000</v>
      </c>
      <c r="N282" s="4">
        <v>2021</v>
      </c>
    </row>
    <row r="283" spans="1:14" x14ac:dyDescent="0.2">
      <c r="A283" s="1" t="s">
        <v>72</v>
      </c>
      <c r="B283" s="3">
        <v>0</v>
      </c>
      <c r="C283" s="3">
        <v>0</v>
      </c>
      <c r="D283" s="3">
        <v>11790</v>
      </c>
      <c r="E283" s="3">
        <v>0</v>
      </c>
      <c r="F283" s="3">
        <v>0</v>
      </c>
      <c r="G283" s="3">
        <v>0</v>
      </c>
      <c r="H283" s="22">
        <v>93864.11</v>
      </c>
      <c r="I283" s="70">
        <v>0</v>
      </c>
      <c r="J283" s="3">
        <v>0</v>
      </c>
      <c r="K283" s="18">
        <v>45697.85</v>
      </c>
      <c r="L283" s="3">
        <v>0</v>
      </c>
      <c r="M283" s="3">
        <v>0</v>
      </c>
      <c r="N283" s="4">
        <v>2021</v>
      </c>
    </row>
    <row r="284" spans="1:14" x14ac:dyDescent="0.2">
      <c r="A284" s="1" t="s">
        <v>23</v>
      </c>
      <c r="B284" s="3">
        <v>0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70">
        <v>0</v>
      </c>
      <c r="J284" s="3">
        <v>0</v>
      </c>
      <c r="K284" s="3">
        <v>0</v>
      </c>
      <c r="L284" s="18">
        <v>82128</v>
      </c>
      <c r="M284" s="3">
        <v>0</v>
      </c>
      <c r="N284" s="4">
        <v>2021</v>
      </c>
    </row>
    <row r="285" spans="1:14" x14ac:dyDescent="0.2">
      <c r="A285" s="1" t="s">
        <v>61</v>
      </c>
      <c r="B285" s="3">
        <v>0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70">
        <v>0</v>
      </c>
      <c r="J285" s="3">
        <v>0</v>
      </c>
      <c r="K285" s="3">
        <v>0</v>
      </c>
      <c r="L285" s="3">
        <v>0</v>
      </c>
      <c r="M285" s="3">
        <v>0</v>
      </c>
      <c r="N285" s="4">
        <v>2021</v>
      </c>
    </row>
    <row r="286" spans="1:14" x14ac:dyDescent="0.2">
      <c r="A286" s="1" t="s">
        <v>62</v>
      </c>
      <c r="B286" s="3">
        <v>0</v>
      </c>
      <c r="C286" s="3">
        <v>0</v>
      </c>
      <c r="D286" s="3">
        <v>0</v>
      </c>
      <c r="E286" s="3">
        <v>0</v>
      </c>
      <c r="F286" s="3">
        <v>0</v>
      </c>
      <c r="G286" s="22">
        <v>6931290</v>
      </c>
      <c r="H286" s="3">
        <v>0</v>
      </c>
      <c r="I286" s="70">
        <v>0</v>
      </c>
      <c r="J286" s="3">
        <v>0</v>
      </c>
      <c r="K286" s="3">
        <v>0</v>
      </c>
      <c r="L286" s="3">
        <v>0</v>
      </c>
      <c r="M286" s="3">
        <v>0</v>
      </c>
      <c r="N286" s="4">
        <v>2021</v>
      </c>
    </row>
    <row r="287" spans="1:14" ht="14.25" x14ac:dyDescent="0.2">
      <c r="A287" s="1" t="s">
        <v>63</v>
      </c>
      <c r="B287" s="3">
        <v>0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70">
        <v>0</v>
      </c>
      <c r="J287" s="19">
        <f t="shared" ref="J287" si="39">J288+J289+J290+J291</f>
        <v>3298346.04</v>
      </c>
      <c r="K287" s="3">
        <v>0</v>
      </c>
      <c r="L287" s="3">
        <v>0</v>
      </c>
      <c r="M287" s="3">
        <v>0</v>
      </c>
      <c r="N287" s="4">
        <v>2021</v>
      </c>
    </row>
    <row r="288" spans="1:14" x14ac:dyDescent="0.2">
      <c r="A288" s="1" t="s">
        <v>64</v>
      </c>
      <c r="B288" s="3">
        <v>0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70">
        <v>0</v>
      </c>
      <c r="J288" s="22">
        <v>3298346.04</v>
      </c>
      <c r="K288" s="3">
        <v>0</v>
      </c>
      <c r="L288" s="3">
        <v>0</v>
      </c>
      <c r="M288" s="3">
        <v>0</v>
      </c>
      <c r="N288" s="4">
        <v>2021</v>
      </c>
    </row>
    <row r="289" spans="1:14" x14ac:dyDescent="0.2">
      <c r="A289" s="1" t="s">
        <v>58</v>
      </c>
      <c r="B289" s="3">
        <v>0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70">
        <v>0</v>
      </c>
      <c r="J289" s="3">
        <v>0</v>
      </c>
      <c r="K289" s="3">
        <v>0</v>
      </c>
      <c r="L289" s="3">
        <v>0</v>
      </c>
      <c r="M289" s="3">
        <v>0</v>
      </c>
      <c r="N289" s="4">
        <v>2021</v>
      </c>
    </row>
    <row r="290" spans="1:14" x14ac:dyDescent="0.2">
      <c r="A290" s="1" t="s">
        <v>59</v>
      </c>
      <c r="B290" s="3">
        <v>0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70">
        <v>0</v>
      </c>
      <c r="J290" s="3">
        <v>0</v>
      </c>
      <c r="K290" s="3">
        <v>0</v>
      </c>
      <c r="L290" s="3">
        <v>0</v>
      </c>
      <c r="M290" s="3">
        <v>0</v>
      </c>
      <c r="N290" s="4">
        <v>2021</v>
      </c>
    </row>
    <row r="291" spans="1:14" x14ac:dyDescent="0.2">
      <c r="A291" s="1" t="s">
        <v>24</v>
      </c>
      <c r="B291" s="3">
        <v>0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70">
        <v>0</v>
      </c>
      <c r="J291" s="3">
        <v>0</v>
      </c>
      <c r="K291" s="3">
        <v>0</v>
      </c>
      <c r="L291" s="18">
        <v>5950000</v>
      </c>
      <c r="M291" s="18">
        <v>53800000</v>
      </c>
      <c r="N291" s="4">
        <v>2021</v>
      </c>
    </row>
    <row r="292" spans="1:14" ht="14.25" x14ac:dyDescent="0.2">
      <c r="A292" s="1" t="s">
        <v>65</v>
      </c>
      <c r="B292" s="3">
        <v>0</v>
      </c>
      <c r="C292" s="3">
        <v>0</v>
      </c>
      <c r="D292" s="20">
        <f>D293+D294+D295+D296</f>
        <v>0</v>
      </c>
      <c r="E292" s="20">
        <f>E293+E294+E295+E296</f>
        <v>0</v>
      </c>
      <c r="F292" s="3">
        <v>0</v>
      </c>
      <c r="G292" s="3">
        <v>0</v>
      </c>
      <c r="H292" s="3">
        <v>0</v>
      </c>
      <c r="I292" s="70">
        <v>0</v>
      </c>
      <c r="J292" s="3">
        <v>0</v>
      </c>
      <c r="K292" s="3">
        <v>0</v>
      </c>
      <c r="L292" s="3">
        <v>0</v>
      </c>
      <c r="M292" s="24">
        <f t="shared" ref="M292" si="40">M293+M294+M295+M296</f>
        <v>10606866</v>
      </c>
      <c r="N292" s="4">
        <v>2021</v>
      </c>
    </row>
    <row r="293" spans="1:14" x14ac:dyDescent="0.2">
      <c r="A293" s="1" t="s">
        <v>73</v>
      </c>
      <c r="B293" s="3">
        <v>0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70">
        <v>0</v>
      </c>
      <c r="J293" s="3">
        <v>0</v>
      </c>
      <c r="K293" s="3">
        <v>0</v>
      </c>
      <c r="L293" s="3">
        <v>0</v>
      </c>
      <c r="M293" s="18">
        <v>10606866</v>
      </c>
      <c r="N293" s="4">
        <v>2021</v>
      </c>
    </row>
    <row r="294" spans="1:14" x14ac:dyDescent="0.2">
      <c r="A294" s="1" t="s">
        <v>26</v>
      </c>
      <c r="B294" s="3">
        <v>0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70">
        <v>0</v>
      </c>
      <c r="J294" s="3">
        <v>0</v>
      </c>
      <c r="K294" s="3">
        <v>0</v>
      </c>
      <c r="L294" s="3">
        <v>0</v>
      </c>
      <c r="M294" s="3">
        <v>0</v>
      </c>
      <c r="N294" s="4">
        <v>2021</v>
      </c>
    </row>
    <row r="295" spans="1:14" x14ac:dyDescent="0.2">
      <c r="A295" s="1" t="s">
        <v>27</v>
      </c>
      <c r="B295" s="3">
        <v>0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70">
        <v>0</v>
      </c>
      <c r="J295" s="3">
        <v>0</v>
      </c>
      <c r="K295" s="3">
        <v>0</v>
      </c>
      <c r="L295" s="3">
        <v>0</v>
      </c>
      <c r="M295" s="3">
        <v>0</v>
      </c>
      <c r="N295" s="4">
        <v>2021</v>
      </c>
    </row>
    <row r="296" spans="1:14" x14ac:dyDescent="0.2">
      <c r="A296" s="1" t="s">
        <v>28</v>
      </c>
      <c r="B296" s="3">
        <v>0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70">
        <v>0</v>
      </c>
      <c r="J296" s="3">
        <v>0</v>
      </c>
      <c r="K296" s="3">
        <v>0</v>
      </c>
      <c r="L296" s="3">
        <v>0</v>
      </c>
      <c r="M296" s="3">
        <v>0</v>
      </c>
      <c r="N296" s="4">
        <v>2021</v>
      </c>
    </row>
    <row r="297" spans="1:14" ht="15.75" customHeight="1" x14ac:dyDescent="0.2">
      <c r="A297" s="1" t="s">
        <v>29</v>
      </c>
      <c r="B297" s="3">
        <v>0</v>
      </c>
      <c r="C297" s="3">
        <v>0</v>
      </c>
      <c r="D297" s="20">
        <f>D298+D299+D300+D301+D302+D303</f>
        <v>0</v>
      </c>
      <c r="E297" s="20">
        <f>E298+E299+E300+E301+E302+E303</f>
        <v>0</v>
      </c>
      <c r="F297" s="3">
        <v>0</v>
      </c>
      <c r="G297" s="3">
        <v>0</v>
      </c>
      <c r="H297" s="3">
        <v>0</v>
      </c>
      <c r="I297" s="70">
        <v>0</v>
      </c>
      <c r="J297" s="3">
        <v>0</v>
      </c>
      <c r="K297" s="3">
        <v>0</v>
      </c>
      <c r="L297" s="3">
        <v>0</v>
      </c>
      <c r="M297" s="3">
        <v>0</v>
      </c>
      <c r="N297" s="4">
        <v>2021</v>
      </c>
    </row>
    <row r="298" spans="1:14" x14ac:dyDescent="0.2">
      <c r="A298" s="1" t="s">
        <v>74</v>
      </c>
      <c r="B298" s="3">
        <v>0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70">
        <v>0</v>
      </c>
      <c r="J298" s="3">
        <v>0</v>
      </c>
      <c r="K298" s="3">
        <v>0</v>
      </c>
      <c r="L298" s="3">
        <v>0</v>
      </c>
      <c r="M298" s="3">
        <v>0</v>
      </c>
      <c r="N298" s="4">
        <v>2021</v>
      </c>
    </row>
    <row r="299" spans="1:14" x14ac:dyDescent="0.2">
      <c r="A299" s="1" t="s">
        <v>30</v>
      </c>
      <c r="B299" s="3">
        <v>0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70">
        <v>0</v>
      </c>
      <c r="J299" s="3">
        <v>0</v>
      </c>
      <c r="K299" s="3">
        <v>0</v>
      </c>
      <c r="L299" s="3">
        <v>0</v>
      </c>
      <c r="M299" s="3">
        <v>0</v>
      </c>
      <c r="N299" s="4">
        <v>2021</v>
      </c>
    </row>
    <row r="300" spans="1:14" x14ac:dyDescent="0.2">
      <c r="A300" s="1" t="s">
        <v>31</v>
      </c>
      <c r="B300" s="3">
        <v>0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70">
        <v>0</v>
      </c>
      <c r="J300" s="3">
        <v>0</v>
      </c>
      <c r="K300" s="3">
        <v>0</v>
      </c>
      <c r="L300" s="3">
        <v>0</v>
      </c>
      <c r="M300" s="3">
        <v>0</v>
      </c>
      <c r="N300" s="4">
        <v>2021</v>
      </c>
    </row>
    <row r="301" spans="1:14" x14ac:dyDescent="0.2">
      <c r="A301" s="1" t="s">
        <v>32</v>
      </c>
      <c r="B301" s="3">
        <v>0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70">
        <v>0</v>
      </c>
      <c r="J301" s="3">
        <v>0</v>
      </c>
      <c r="K301" s="3">
        <v>0</v>
      </c>
      <c r="L301" s="3">
        <v>0</v>
      </c>
      <c r="M301" s="3">
        <v>0</v>
      </c>
      <c r="N301" s="4">
        <v>2021</v>
      </c>
    </row>
    <row r="302" spans="1:14" x14ac:dyDescent="0.2">
      <c r="A302" s="1" t="s">
        <v>33</v>
      </c>
      <c r="B302" s="3">
        <v>0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70">
        <v>0</v>
      </c>
      <c r="J302" s="3">
        <v>0</v>
      </c>
      <c r="K302" s="3">
        <v>0</v>
      </c>
      <c r="L302" s="3">
        <v>0</v>
      </c>
      <c r="M302" s="3">
        <v>0</v>
      </c>
      <c r="N302" s="4">
        <v>2021</v>
      </c>
    </row>
    <row r="303" spans="1:14" x14ac:dyDescent="0.2">
      <c r="A303" s="1" t="s">
        <v>34</v>
      </c>
      <c r="B303" s="3">
        <v>0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70">
        <v>0</v>
      </c>
      <c r="J303" s="3">
        <v>0</v>
      </c>
      <c r="K303" s="3">
        <v>0</v>
      </c>
      <c r="L303" s="3">
        <v>0</v>
      </c>
      <c r="M303" s="3">
        <v>0</v>
      </c>
      <c r="N303" s="4">
        <v>2021</v>
      </c>
    </row>
    <row r="304" spans="1:14" ht="15" x14ac:dyDescent="0.25">
      <c r="A304" s="1" t="s">
        <v>75</v>
      </c>
      <c r="B304" s="13">
        <f t="shared" ref="B304:D304" si="41">B240+B246+B256+B266+B274+B282+B292+B297</f>
        <v>11433575.959999999</v>
      </c>
      <c r="C304" s="13">
        <f t="shared" si="41"/>
        <v>12348324.91</v>
      </c>
      <c r="D304" s="20">
        <f t="shared" si="41"/>
        <v>2916731914.3499999</v>
      </c>
      <c r="E304" s="20">
        <f t="shared" ref="E304:I304" si="42">E240+E246+E256+E266+E274+E282+E292+E297</f>
        <v>2855831191.79</v>
      </c>
      <c r="F304" s="3">
        <f t="shared" si="42"/>
        <v>1446119657.5</v>
      </c>
      <c r="G304" s="19">
        <f t="shared" si="42"/>
        <v>1459836979.6199999</v>
      </c>
      <c r="H304" s="19">
        <f t="shared" si="42"/>
        <v>1451620677.1500001</v>
      </c>
      <c r="I304" s="77">
        <f t="shared" si="42"/>
        <v>1454476775.53</v>
      </c>
      <c r="J304" s="3">
        <v>0</v>
      </c>
      <c r="K304" s="19">
        <f t="shared" ref="K304:M304" si="43">K240+K246+K256+K266+K274+K282+K292+K297</f>
        <v>2891283347.1799998</v>
      </c>
      <c r="L304" s="19">
        <f t="shared" si="43"/>
        <v>1468175791.24</v>
      </c>
      <c r="M304" s="19">
        <f t="shared" si="43"/>
        <v>1518549317.3800001</v>
      </c>
      <c r="N304" s="4">
        <v>2021</v>
      </c>
    </row>
    <row r="305" spans="1:14" x14ac:dyDescent="0.2">
      <c r="A305" s="1" t="s">
        <v>35</v>
      </c>
      <c r="B305" s="3">
        <v>0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70">
        <v>0</v>
      </c>
      <c r="J305" s="3">
        <v>0</v>
      </c>
      <c r="K305" s="3">
        <v>0</v>
      </c>
      <c r="L305" s="3">
        <v>0</v>
      </c>
      <c r="M305" s="3">
        <v>0</v>
      </c>
      <c r="N305" s="4">
        <v>2021</v>
      </c>
    </row>
    <row r="306" spans="1:14" x14ac:dyDescent="0.2">
      <c r="A306" s="1" t="s">
        <v>36</v>
      </c>
      <c r="B306" s="3">
        <v>0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70">
        <v>0</v>
      </c>
      <c r="J306" s="3">
        <v>0</v>
      </c>
      <c r="K306" s="3">
        <v>0</v>
      </c>
      <c r="L306" s="3">
        <v>0</v>
      </c>
      <c r="M306" s="3">
        <v>0</v>
      </c>
      <c r="N306" s="4">
        <v>2021</v>
      </c>
    </row>
    <row r="307" spans="1:14" x14ac:dyDescent="0.2">
      <c r="A307" s="1" t="s">
        <v>37</v>
      </c>
      <c r="B307" s="3">
        <v>0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70">
        <v>0</v>
      </c>
      <c r="J307" s="3">
        <v>0</v>
      </c>
      <c r="K307" s="3">
        <v>0</v>
      </c>
      <c r="L307" s="3">
        <v>0</v>
      </c>
      <c r="M307" s="3">
        <v>0</v>
      </c>
      <c r="N307" s="4">
        <v>2021</v>
      </c>
    </row>
    <row r="308" spans="1:14" x14ac:dyDescent="0.2">
      <c r="A308" s="1" t="s">
        <v>38</v>
      </c>
      <c r="B308" s="3">
        <v>0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70">
        <v>0</v>
      </c>
      <c r="J308" s="3">
        <v>0</v>
      </c>
      <c r="K308" s="3">
        <v>0</v>
      </c>
      <c r="L308" s="3">
        <v>0</v>
      </c>
      <c r="M308" s="3">
        <v>0</v>
      </c>
      <c r="N308" s="4">
        <v>2021</v>
      </c>
    </row>
    <row r="309" spans="1:14" x14ac:dyDescent="0.2">
      <c r="A309" s="1" t="s">
        <v>76</v>
      </c>
      <c r="B309" s="3">
        <v>0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70">
        <v>0</v>
      </c>
      <c r="J309" s="3">
        <v>0</v>
      </c>
      <c r="K309" s="3">
        <v>0</v>
      </c>
      <c r="L309" s="3">
        <v>0</v>
      </c>
      <c r="M309" s="3">
        <v>0</v>
      </c>
      <c r="N309" s="4">
        <v>2021</v>
      </c>
    </row>
    <row r="310" spans="1:14" x14ac:dyDescent="0.2">
      <c r="A310" s="1" t="s">
        <v>77</v>
      </c>
      <c r="B310" s="3">
        <v>0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70">
        <v>0</v>
      </c>
      <c r="J310" s="3">
        <v>0</v>
      </c>
      <c r="K310" s="3">
        <v>0</v>
      </c>
      <c r="L310" s="3">
        <v>0</v>
      </c>
      <c r="M310" s="3">
        <v>0</v>
      </c>
      <c r="N310" s="4">
        <v>2021</v>
      </c>
    </row>
    <row r="311" spans="1:14" x14ac:dyDescent="0.2">
      <c r="A311" s="1" t="s">
        <v>39</v>
      </c>
      <c r="B311" s="3">
        <v>0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70">
        <v>0</v>
      </c>
      <c r="J311" s="3">
        <v>0</v>
      </c>
      <c r="K311" s="3">
        <v>0</v>
      </c>
      <c r="L311" s="3">
        <v>0</v>
      </c>
      <c r="M311" s="3">
        <v>0</v>
      </c>
      <c r="N311" s="4">
        <v>2021</v>
      </c>
    </row>
    <row r="312" spans="1:14" x14ac:dyDescent="0.2">
      <c r="A312" s="1" t="s">
        <v>40</v>
      </c>
      <c r="B312" s="3">
        <v>0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70">
        <v>0</v>
      </c>
      <c r="J312" s="3">
        <v>0</v>
      </c>
      <c r="K312" s="3">
        <v>0</v>
      </c>
      <c r="L312" s="3">
        <v>0</v>
      </c>
      <c r="M312" s="3">
        <v>0</v>
      </c>
      <c r="N312" s="4">
        <v>2021</v>
      </c>
    </row>
    <row r="313" spans="1:14" x14ac:dyDescent="0.2">
      <c r="A313" s="1" t="s">
        <v>78</v>
      </c>
      <c r="B313" s="3">
        <v>0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70">
        <v>0</v>
      </c>
      <c r="J313" s="3">
        <v>0</v>
      </c>
      <c r="K313" s="3">
        <v>0</v>
      </c>
      <c r="L313" s="3">
        <v>0</v>
      </c>
      <c r="M313" s="3">
        <v>0</v>
      </c>
      <c r="N313" s="4">
        <v>2021</v>
      </c>
    </row>
    <row r="314" spans="1:14" x14ac:dyDescent="0.2">
      <c r="A314" s="1" t="s">
        <v>41</v>
      </c>
      <c r="B314" s="3">
        <v>0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70">
        <v>0</v>
      </c>
      <c r="J314" s="3">
        <v>0</v>
      </c>
      <c r="K314" s="3">
        <v>0</v>
      </c>
      <c r="L314" s="3">
        <v>0</v>
      </c>
      <c r="M314" s="3">
        <v>0</v>
      </c>
      <c r="N314" s="4">
        <v>2021</v>
      </c>
    </row>
    <row r="315" spans="1:14" x14ac:dyDescent="0.2">
      <c r="A315" s="1" t="s">
        <v>42</v>
      </c>
      <c r="B315" s="3">
        <v>0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70">
        <v>0</v>
      </c>
      <c r="J315" s="3">
        <v>0</v>
      </c>
      <c r="K315" s="3">
        <v>0</v>
      </c>
      <c r="L315" s="3">
        <v>0</v>
      </c>
      <c r="M315" s="3">
        <v>0</v>
      </c>
      <c r="N315" s="4">
        <v>2021</v>
      </c>
    </row>
    <row r="316" spans="1:14" x14ac:dyDescent="0.2">
      <c r="A316" s="1" t="s">
        <v>79</v>
      </c>
      <c r="B316" s="3">
        <v>0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70">
        <v>0</v>
      </c>
      <c r="J316" s="3">
        <v>0</v>
      </c>
      <c r="K316" s="3">
        <v>0</v>
      </c>
      <c r="L316" s="3">
        <v>0</v>
      </c>
      <c r="M316" s="3">
        <v>0</v>
      </c>
      <c r="N316" s="4">
        <v>2021</v>
      </c>
    </row>
    <row r="317" spans="1:14" x14ac:dyDescent="0.2">
      <c r="A317" s="1" t="s">
        <v>43</v>
      </c>
      <c r="B317" s="3">
        <v>0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70">
        <v>0</v>
      </c>
      <c r="J317" s="3">
        <v>0</v>
      </c>
      <c r="K317" s="3">
        <v>0</v>
      </c>
      <c r="L317" s="3">
        <v>0</v>
      </c>
      <c r="M317" s="3">
        <v>0</v>
      </c>
      <c r="N317" s="4">
        <v>2021</v>
      </c>
    </row>
    <row r="318" spans="1:14" x14ac:dyDescent="0.2">
      <c r="A318" s="1" t="s">
        <v>67</v>
      </c>
      <c r="B318" s="3" t="s">
        <v>66</v>
      </c>
      <c r="C318" s="3" t="s">
        <v>66</v>
      </c>
      <c r="D318" s="3" t="s">
        <v>66</v>
      </c>
      <c r="E318" s="3" t="s">
        <v>66</v>
      </c>
      <c r="F318" s="3" t="s">
        <v>66</v>
      </c>
      <c r="G318" s="3" t="s">
        <v>66</v>
      </c>
      <c r="H318" s="3" t="s">
        <v>66</v>
      </c>
      <c r="I318" s="70" t="s">
        <v>66</v>
      </c>
      <c r="J318" s="3" t="s">
        <v>66</v>
      </c>
      <c r="K318" s="3" t="s">
        <v>66</v>
      </c>
      <c r="L318" s="3" t="s">
        <v>66</v>
      </c>
      <c r="M318" s="3" t="s">
        <v>66</v>
      </c>
      <c r="N318" s="4">
        <v>2022</v>
      </c>
    </row>
    <row r="319" spans="1:14" ht="15" x14ac:dyDescent="0.25">
      <c r="A319" s="1" t="s">
        <v>68</v>
      </c>
      <c r="B319" s="2">
        <v>0</v>
      </c>
      <c r="C319" s="25">
        <f t="shared" ref="C319:M319" si="44">C320+C326+C336+C346+C354+C362+C372+C377+C380</f>
        <v>30042269.280000001</v>
      </c>
      <c r="D319" s="17">
        <f t="shared" si="44"/>
        <v>21493045.68</v>
      </c>
      <c r="E319" s="17">
        <f t="shared" si="44"/>
        <v>19440070.079999994</v>
      </c>
      <c r="F319" s="17">
        <f t="shared" si="44"/>
        <v>27248104.189999998</v>
      </c>
      <c r="G319" s="17">
        <f t="shared" si="44"/>
        <v>22703919.259999998</v>
      </c>
      <c r="H319" s="17">
        <f t="shared" si="44"/>
        <v>36493254.650000006</v>
      </c>
      <c r="I319" s="75">
        <f t="shared" si="44"/>
        <v>34270209.280000001</v>
      </c>
      <c r="J319" s="17">
        <f t="shared" si="44"/>
        <v>37329250.359999999</v>
      </c>
      <c r="K319" s="31">
        <f t="shared" si="44"/>
        <v>28641103.129999995</v>
      </c>
      <c r="L319" s="42">
        <f t="shared" si="44"/>
        <v>36447653.229999997</v>
      </c>
      <c r="M319" s="43">
        <f t="shared" si="44"/>
        <v>85207866.74000001</v>
      </c>
      <c r="N319" s="4">
        <v>2022</v>
      </c>
    </row>
    <row r="320" spans="1:14" ht="15" x14ac:dyDescent="0.25">
      <c r="A320" s="1" t="s">
        <v>0</v>
      </c>
      <c r="B320" s="2">
        <v>0</v>
      </c>
      <c r="C320" s="25">
        <f t="shared" ref="C320:F320" si="45">C321+C322+C323+C324+C325</f>
        <v>24749651.609999999</v>
      </c>
      <c r="D320" s="25">
        <f t="shared" si="45"/>
        <v>12044306.450000001</v>
      </c>
      <c r="E320" s="25">
        <f t="shared" si="45"/>
        <v>16409823.809999999</v>
      </c>
      <c r="F320" s="25">
        <f t="shared" si="45"/>
        <v>16737861.459999999</v>
      </c>
      <c r="G320" s="25">
        <f>G321+G322+G323+G324+G325</f>
        <v>13091068.42</v>
      </c>
      <c r="H320" s="25">
        <f t="shared" ref="H320:J320" si="46">H321+H322+H323+H324+H325</f>
        <v>16332635.140000001</v>
      </c>
      <c r="I320" s="79">
        <f t="shared" si="46"/>
        <v>13787685.18</v>
      </c>
      <c r="J320" s="25">
        <f t="shared" si="46"/>
        <v>13709131.73</v>
      </c>
      <c r="K320" s="32">
        <f>K321+K322+K323+K324+K325</f>
        <v>25158314.729999997</v>
      </c>
      <c r="L320" s="44">
        <f t="shared" ref="L320:M320" si="47">L321+L322+L323+L324+L325</f>
        <v>19897998.549999997</v>
      </c>
      <c r="M320" s="45">
        <f t="shared" si="47"/>
        <v>48872003.649999999</v>
      </c>
      <c r="N320" s="4">
        <v>2022</v>
      </c>
    </row>
    <row r="321" spans="1:18" x14ac:dyDescent="0.2">
      <c r="A321" s="1" t="s">
        <v>1</v>
      </c>
      <c r="B321" s="2">
        <v>0</v>
      </c>
      <c r="C321" s="18">
        <v>21043750</v>
      </c>
      <c r="D321" s="18">
        <v>10230104.810000001</v>
      </c>
      <c r="E321" s="18">
        <v>7877083.5499999998</v>
      </c>
      <c r="F321" s="18">
        <v>11365594.609999999</v>
      </c>
      <c r="G321" s="18">
        <v>11119667.34</v>
      </c>
      <c r="H321" s="18">
        <v>11689960.220000001</v>
      </c>
      <c r="I321" s="76">
        <v>11466641.949999999</v>
      </c>
      <c r="J321" s="18">
        <v>11010475</v>
      </c>
      <c r="K321" s="33">
        <v>12191875</v>
      </c>
      <c r="L321" s="33">
        <v>16966965.43</v>
      </c>
      <c r="M321" s="46">
        <v>29711926.649999999</v>
      </c>
      <c r="N321" s="4">
        <v>2022</v>
      </c>
    </row>
    <row r="322" spans="1:18" x14ac:dyDescent="0.2">
      <c r="A322" s="1" t="s">
        <v>2</v>
      </c>
      <c r="B322" s="2">
        <v>0</v>
      </c>
      <c r="C322" s="26">
        <v>270600</v>
      </c>
      <c r="D322" s="26">
        <v>144734.24</v>
      </c>
      <c r="E322" s="18">
        <v>7372174.9900000002</v>
      </c>
      <c r="F322" s="18">
        <v>2865807.92</v>
      </c>
      <c r="G322" s="18">
        <v>552607.31000000006</v>
      </c>
      <c r="H322" s="18">
        <v>686138.25</v>
      </c>
      <c r="I322" s="76">
        <v>664916.24</v>
      </c>
      <c r="J322" s="18">
        <v>10000</v>
      </c>
      <c r="K322" s="33">
        <v>9326628.2599999998</v>
      </c>
      <c r="L322" s="33">
        <v>704940.22</v>
      </c>
      <c r="M322" s="46">
        <v>16064580</v>
      </c>
      <c r="N322" s="4">
        <v>2022</v>
      </c>
    </row>
    <row r="323" spans="1:18" x14ac:dyDescent="0.2">
      <c r="A323" s="1" t="s">
        <v>3</v>
      </c>
      <c r="B323" s="2">
        <v>0</v>
      </c>
      <c r="C323" s="26">
        <v>394680</v>
      </c>
      <c r="D323" s="26">
        <v>205920</v>
      </c>
      <c r="E323" s="2">
        <v>0</v>
      </c>
      <c r="F323" s="18">
        <v>1244100</v>
      </c>
      <c r="G323" s="2">
        <v>0</v>
      </c>
      <c r="H323" s="18">
        <v>2376660</v>
      </c>
      <c r="I323" s="80">
        <v>0</v>
      </c>
      <c r="J323" s="27">
        <v>1098240</v>
      </c>
      <c r="K323" s="33">
        <v>1879020</v>
      </c>
      <c r="L323" s="33">
        <v>497640</v>
      </c>
      <c r="M323" s="46">
        <v>1046760</v>
      </c>
      <c r="N323" s="4">
        <v>2022</v>
      </c>
    </row>
    <row r="324" spans="1:18" x14ac:dyDescent="0.2">
      <c r="A324" s="1" t="s">
        <v>4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80">
        <v>0</v>
      </c>
      <c r="J324" s="2">
        <v>0</v>
      </c>
      <c r="K324" s="2">
        <v>0</v>
      </c>
      <c r="L324" s="2">
        <v>0</v>
      </c>
      <c r="M324" s="2">
        <v>0</v>
      </c>
      <c r="N324" s="4">
        <v>2022</v>
      </c>
    </row>
    <row r="325" spans="1:18" x14ac:dyDescent="0.2">
      <c r="A325" s="1" t="s">
        <v>69</v>
      </c>
      <c r="B325" s="2">
        <v>0</v>
      </c>
      <c r="C325" s="28">
        <v>3040621.61</v>
      </c>
      <c r="D325" s="18">
        <v>1463547.4</v>
      </c>
      <c r="E325" s="18">
        <v>1160565.27</v>
      </c>
      <c r="F325" s="18">
        <v>1262358.93</v>
      </c>
      <c r="G325" s="18">
        <v>1418793.77</v>
      </c>
      <c r="H325" s="18">
        <v>1579876.67</v>
      </c>
      <c r="I325" s="76">
        <v>1656126.99</v>
      </c>
      <c r="J325" s="18">
        <v>1590416.73</v>
      </c>
      <c r="K325" s="33">
        <v>1760791.47</v>
      </c>
      <c r="L325" s="33">
        <v>1728452.9</v>
      </c>
      <c r="M325" s="46">
        <v>2048737</v>
      </c>
      <c r="N325" s="4">
        <v>2022</v>
      </c>
    </row>
    <row r="326" spans="1:18" ht="15" x14ac:dyDescent="0.25">
      <c r="A326" s="1" t="s">
        <v>5</v>
      </c>
      <c r="B326" s="2">
        <v>0</v>
      </c>
      <c r="C326" s="25">
        <f t="shared" ref="C326:M326" si="48">C327+C328+C329+C330+C331+C332+C333+C334+C335</f>
        <v>5292617.67</v>
      </c>
      <c r="D326" s="25">
        <f t="shared" si="48"/>
        <v>6748729.6699999999</v>
      </c>
      <c r="E326" s="25">
        <f t="shared" si="48"/>
        <v>2200828.8499999996</v>
      </c>
      <c r="F326" s="24">
        <f t="shared" si="48"/>
        <v>8917457.1600000001</v>
      </c>
      <c r="G326" s="25">
        <f t="shared" si="48"/>
        <v>7180126.3399999999</v>
      </c>
      <c r="H326" s="25">
        <f t="shared" si="48"/>
        <v>5543847.2300000004</v>
      </c>
      <c r="I326" s="81">
        <f t="shared" si="48"/>
        <v>8634173.5899999999</v>
      </c>
      <c r="J326" s="25">
        <f t="shared" si="48"/>
        <v>10558532.74</v>
      </c>
      <c r="K326" s="32">
        <f t="shared" si="48"/>
        <v>7445897.1999999993</v>
      </c>
      <c r="L326" s="47">
        <f t="shared" si="48"/>
        <v>7113391.7000000002</v>
      </c>
      <c r="M326" s="45">
        <f t="shared" si="48"/>
        <v>20314044.159999996</v>
      </c>
      <c r="N326" s="4">
        <v>2022</v>
      </c>
    </row>
    <row r="327" spans="1:18" x14ac:dyDescent="0.2">
      <c r="A327" s="1" t="s">
        <v>6</v>
      </c>
      <c r="B327" s="2">
        <v>0</v>
      </c>
      <c r="C327" s="28">
        <v>1894406.6</v>
      </c>
      <c r="D327" s="26">
        <v>812302.85</v>
      </c>
      <c r="E327" s="18">
        <v>1365963.65</v>
      </c>
      <c r="F327" s="18">
        <v>1612615.21</v>
      </c>
      <c r="G327" s="18">
        <v>925352.15</v>
      </c>
      <c r="H327" s="18">
        <v>1169159.27</v>
      </c>
      <c r="I327" s="76">
        <v>1611669.5</v>
      </c>
      <c r="J327" s="18">
        <v>1143785.92</v>
      </c>
      <c r="K327" s="33">
        <v>1507965.89</v>
      </c>
      <c r="L327" s="41">
        <v>1571770.07</v>
      </c>
      <c r="M327" s="46">
        <v>1644502.35</v>
      </c>
      <c r="N327" s="4">
        <v>2022</v>
      </c>
    </row>
    <row r="328" spans="1:18" x14ac:dyDescent="0.2">
      <c r="A328" s="1" t="s">
        <v>7</v>
      </c>
      <c r="B328" s="2">
        <v>0</v>
      </c>
      <c r="C328" s="2">
        <v>0</v>
      </c>
      <c r="D328" s="18">
        <v>197296</v>
      </c>
      <c r="E328" s="2">
        <v>0</v>
      </c>
      <c r="F328" s="18">
        <v>528493.74</v>
      </c>
      <c r="G328" s="18">
        <v>289368.45</v>
      </c>
      <c r="H328" s="18">
        <v>215202.97</v>
      </c>
      <c r="I328" s="76">
        <v>1093109.8999999999</v>
      </c>
      <c r="J328" s="18">
        <v>439087.87</v>
      </c>
      <c r="K328" s="33">
        <v>710020.01</v>
      </c>
      <c r="L328" s="33">
        <v>532889.98</v>
      </c>
      <c r="M328" s="46">
        <v>2163283.77</v>
      </c>
      <c r="N328" s="4">
        <v>2022</v>
      </c>
    </row>
    <row r="329" spans="1:18" x14ac:dyDescent="0.2">
      <c r="A329" s="1" t="s">
        <v>8</v>
      </c>
      <c r="B329" s="2">
        <v>0</v>
      </c>
      <c r="C329" s="2">
        <v>0</v>
      </c>
      <c r="D329" s="2">
        <v>0</v>
      </c>
      <c r="E329" s="18">
        <v>1500</v>
      </c>
      <c r="F329" s="18">
        <v>4700</v>
      </c>
      <c r="G329" s="18">
        <v>6250</v>
      </c>
      <c r="H329" s="18">
        <v>21250</v>
      </c>
      <c r="I329" s="76">
        <v>12230</v>
      </c>
      <c r="J329" s="2">
        <v>0</v>
      </c>
      <c r="K329" s="33">
        <v>12900</v>
      </c>
      <c r="L329" s="33">
        <v>192237.3</v>
      </c>
      <c r="M329" s="48">
        <v>27850</v>
      </c>
      <c r="N329" s="4">
        <v>2022</v>
      </c>
    </row>
    <row r="330" spans="1:18" x14ac:dyDescent="0.2">
      <c r="A330" s="1" t="s">
        <v>9</v>
      </c>
      <c r="B330" s="2">
        <v>0</v>
      </c>
      <c r="C330" s="2">
        <v>0</v>
      </c>
      <c r="D330" s="2">
        <v>0</v>
      </c>
      <c r="E330" s="2">
        <v>0</v>
      </c>
      <c r="F330" s="18">
        <v>12200</v>
      </c>
      <c r="G330" s="2">
        <v>0</v>
      </c>
      <c r="H330" s="18">
        <v>12400</v>
      </c>
      <c r="I330" s="76">
        <v>116860</v>
      </c>
      <c r="J330" s="2">
        <v>0</v>
      </c>
      <c r="K330" s="33">
        <v>11879</v>
      </c>
      <c r="L330" s="33">
        <v>141416</v>
      </c>
      <c r="M330" s="46">
        <v>28300</v>
      </c>
      <c r="N330" s="4">
        <v>2022</v>
      </c>
      <c r="R330" s="2" t="s">
        <v>82</v>
      </c>
    </row>
    <row r="331" spans="1:18" x14ac:dyDescent="0.2">
      <c r="A331" s="1" t="s">
        <v>10</v>
      </c>
      <c r="B331" s="2">
        <v>0</v>
      </c>
      <c r="C331" s="28">
        <v>1860703.24</v>
      </c>
      <c r="D331" s="18">
        <v>1357279.5</v>
      </c>
      <c r="E331" s="18">
        <v>155363.98000000001</v>
      </c>
      <c r="F331" s="18">
        <v>2606067.2200000002</v>
      </c>
      <c r="G331" s="18">
        <v>770725.4</v>
      </c>
      <c r="H331" s="2">
        <v>0</v>
      </c>
      <c r="I331" s="76">
        <v>3603521.3</v>
      </c>
      <c r="J331" s="18">
        <v>5783213.6799999997</v>
      </c>
      <c r="K331" s="33">
        <v>2721743.13</v>
      </c>
      <c r="L331" s="33">
        <v>894325</v>
      </c>
      <c r="M331" s="46">
        <v>5005459.4000000004</v>
      </c>
      <c r="N331" s="4">
        <v>2022</v>
      </c>
    </row>
    <row r="332" spans="1:18" x14ac:dyDescent="0.2">
      <c r="A332" s="1" t="s">
        <v>60</v>
      </c>
      <c r="B332" s="2">
        <v>0</v>
      </c>
      <c r="C332" s="28">
        <v>53257.83</v>
      </c>
      <c r="D332" s="18">
        <v>2729678.4</v>
      </c>
      <c r="E332" s="2">
        <v>0</v>
      </c>
      <c r="F332" s="2">
        <v>0</v>
      </c>
      <c r="G332" s="18">
        <v>142211.92000000001</v>
      </c>
      <c r="H332" s="18">
        <v>46963.76</v>
      </c>
      <c r="I332" s="76">
        <v>519598.9</v>
      </c>
      <c r="J332" s="18">
        <v>54063.16</v>
      </c>
      <c r="K332" s="33">
        <v>55931.33</v>
      </c>
      <c r="L332" s="33">
        <v>411298.58</v>
      </c>
      <c r="M332" s="46">
        <v>676203.78</v>
      </c>
      <c r="N332" s="4">
        <v>2022</v>
      </c>
    </row>
    <row r="333" spans="1:18" x14ac:dyDescent="0.2">
      <c r="A333" s="1" t="s">
        <v>11</v>
      </c>
      <c r="B333" s="2">
        <v>0</v>
      </c>
      <c r="C333" s="27">
        <v>0</v>
      </c>
      <c r="D333" s="18">
        <v>128620</v>
      </c>
      <c r="E333" s="18">
        <v>32001.22</v>
      </c>
      <c r="F333" s="18">
        <v>47200</v>
      </c>
      <c r="G333" s="18">
        <v>337066.73</v>
      </c>
      <c r="H333" s="18">
        <v>346136.72</v>
      </c>
      <c r="I333" s="76">
        <v>143267.84</v>
      </c>
      <c r="J333" s="18">
        <v>121751.5</v>
      </c>
      <c r="K333" s="34">
        <v>117314.24000000001</v>
      </c>
      <c r="L333" s="33">
        <v>418722.97</v>
      </c>
      <c r="M333" s="46">
        <v>525669.39</v>
      </c>
      <c r="N333" s="4">
        <v>2022</v>
      </c>
    </row>
    <row r="334" spans="1:18" x14ac:dyDescent="0.2">
      <c r="A334" s="1" t="s">
        <v>12</v>
      </c>
      <c r="B334" s="2">
        <v>0</v>
      </c>
      <c r="C334" s="28">
        <v>1484250</v>
      </c>
      <c r="D334" s="18">
        <v>1523552.92</v>
      </c>
      <c r="E334" s="18">
        <v>646000</v>
      </c>
      <c r="F334" s="18">
        <v>3449220</v>
      </c>
      <c r="G334" s="18">
        <v>2767904.27</v>
      </c>
      <c r="H334" s="18">
        <v>3180090.2</v>
      </c>
      <c r="I334" s="76">
        <v>837291.35</v>
      </c>
      <c r="J334" s="18">
        <v>2624080.0099999998</v>
      </c>
      <c r="K334" s="34">
        <v>2157766.7599999998</v>
      </c>
      <c r="L334" s="33">
        <v>2049808.77</v>
      </c>
      <c r="M334" s="49">
        <v>9368195.5</v>
      </c>
      <c r="N334" s="4">
        <v>2022</v>
      </c>
    </row>
    <row r="335" spans="1:18" x14ac:dyDescent="0.2">
      <c r="A335" s="1" t="s">
        <v>80</v>
      </c>
      <c r="B335" s="2">
        <v>0</v>
      </c>
      <c r="C335" s="2">
        <v>0</v>
      </c>
      <c r="D335" s="2">
        <v>0</v>
      </c>
      <c r="E335" s="2">
        <v>0</v>
      </c>
      <c r="F335" s="18">
        <v>656960.99</v>
      </c>
      <c r="G335" s="18">
        <v>1941247.42</v>
      </c>
      <c r="H335" s="18">
        <v>552644.31000000006</v>
      </c>
      <c r="I335" s="76">
        <v>696624.8</v>
      </c>
      <c r="J335" s="18">
        <v>392550.6</v>
      </c>
      <c r="K335" s="34">
        <v>150376.84</v>
      </c>
      <c r="L335" s="33">
        <v>900923.03</v>
      </c>
      <c r="M335" s="49">
        <v>874579.97</v>
      </c>
      <c r="N335" s="4">
        <v>2022</v>
      </c>
    </row>
    <row r="336" spans="1:18" ht="15" x14ac:dyDescent="0.25">
      <c r="A336" s="1" t="s">
        <v>13</v>
      </c>
      <c r="B336" s="2">
        <v>0</v>
      </c>
      <c r="C336" s="2">
        <v>0</v>
      </c>
      <c r="D336" s="19">
        <f t="shared" ref="D336:M336" si="49">D337+D338+D339+D340+D341+D342+D343+D344+D345</f>
        <v>921057.61</v>
      </c>
      <c r="E336" s="19">
        <f t="shared" si="49"/>
        <v>969701.72</v>
      </c>
      <c r="F336" s="19">
        <f t="shared" si="49"/>
        <v>678613.5</v>
      </c>
      <c r="G336" s="19">
        <f t="shared" si="49"/>
        <v>2030455.35</v>
      </c>
      <c r="H336" s="19">
        <f t="shared" si="49"/>
        <v>823453.14</v>
      </c>
      <c r="I336" s="77">
        <f t="shared" si="49"/>
        <v>4844180.1900000004</v>
      </c>
      <c r="J336" s="19">
        <f t="shared" si="49"/>
        <v>535652.11</v>
      </c>
      <c r="K336" s="35">
        <f t="shared" si="49"/>
        <v>547869.01</v>
      </c>
      <c r="L336" s="50">
        <f t="shared" si="49"/>
        <v>544691.54</v>
      </c>
      <c r="M336" s="51">
        <f t="shared" si="49"/>
        <v>8702355.9000000004</v>
      </c>
      <c r="N336" s="4">
        <v>2022</v>
      </c>
    </row>
    <row r="337" spans="1:14" x14ac:dyDescent="0.2">
      <c r="A337" s="1" t="s">
        <v>14</v>
      </c>
      <c r="B337" s="2">
        <v>0</v>
      </c>
      <c r="C337" s="2">
        <v>0</v>
      </c>
      <c r="D337" s="18">
        <v>55712.1</v>
      </c>
      <c r="E337" s="18">
        <v>22259.4</v>
      </c>
      <c r="F337" s="18">
        <v>25503.1</v>
      </c>
      <c r="G337" s="18">
        <v>118684.9</v>
      </c>
      <c r="H337" s="18">
        <v>120122.1</v>
      </c>
      <c r="I337" s="76">
        <v>185390.66</v>
      </c>
      <c r="J337" s="18">
        <v>17820</v>
      </c>
      <c r="K337" s="34">
        <v>20455</v>
      </c>
      <c r="L337" s="33">
        <v>34269</v>
      </c>
      <c r="M337" s="46">
        <v>302574.65999999997</v>
      </c>
      <c r="N337" s="4">
        <v>2022</v>
      </c>
    </row>
    <row r="338" spans="1:14" x14ac:dyDescent="0.2">
      <c r="A338" s="1" t="s">
        <v>15</v>
      </c>
      <c r="B338" s="2">
        <v>0</v>
      </c>
      <c r="C338" s="2">
        <v>0</v>
      </c>
      <c r="D338" s="2">
        <v>0</v>
      </c>
      <c r="E338" s="2">
        <v>0</v>
      </c>
      <c r="F338" s="2">
        <v>0</v>
      </c>
      <c r="G338" s="18">
        <v>65136</v>
      </c>
      <c r="H338" s="2">
        <v>0</v>
      </c>
      <c r="I338" s="82">
        <v>0</v>
      </c>
      <c r="J338" s="18">
        <v>274350</v>
      </c>
      <c r="K338" s="34">
        <v>33040</v>
      </c>
      <c r="L338" s="2">
        <v>0</v>
      </c>
      <c r="M338" s="46">
        <v>329043</v>
      </c>
      <c r="N338" s="4">
        <v>2022</v>
      </c>
    </row>
    <row r="339" spans="1:14" x14ac:dyDescent="0.2">
      <c r="A339" s="1" t="s">
        <v>50</v>
      </c>
      <c r="B339" s="2">
        <v>0</v>
      </c>
      <c r="C339" s="2">
        <v>0</v>
      </c>
      <c r="D339" s="18">
        <v>33925</v>
      </c>
      <c r="E339" s="18">
        <v>-33925</v>
      </c>
      <c r="F339" s="18">
        <v>33925</v>
      </c>
      <c r="G339" s="2">
        <v>0</v>
      </c>
      <c r="H339" s="18">
        <v>35043</v>
      </c>
      <c r="I339" s="76">
        <v>411444.71</v>
      </c>
      <c r="J339" s="2">
        <v>0</v>
      </c>
      <c r="K339" s="36">
        <v>123</v>
      </c>
      <c r="L339" s="36">
        <v>24877.75</v>
      </c>
      <c r="M339" s="46">
        <v>148079.5</v>
      </c>
      <c r="N339" s="4">
        <v>2022</v>
      </c>
    </row>
    <row r="340" spans="1:14" x14ac:dyDescent="0.2">
      <c r="A340" s="1" t="s">
        <v>16</v>
      </c>
      <c r="B340" s="2">
        <v>0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76">
        <v>97610</v>
      </c>
      <c r="J340" s="2">
        <v>0</v>
      </c>
      <c r="K340" s="2">
        <v>0</v>
      </c>
      <c r="L340" s="2">
        <v>0</v>
      </c>
      <c r="M340" s="2">
        <v>0</v>
      </c>
      <c r="N340" s="4">
        <v>2022</v>
      </c>
    </row>
    <row r="341" spans="1:14" x14ac:dyDescent="0.2">
      <c r="A341" s="1" t="s">
        <v>17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18">
        <v>10030</v>
      </c>
      <c r="I341" s="82">
        <v>0</v>
      </c>
      <c r="J341" s="2">
        <v>0</v>
      </c>
      <c r="K341" s="36">
        <v>54800</v>
      </c>
      <c r="L341" s="2">
        <v>0</v>
      </c>
      <c r="M341" s="2">
        <v>0</v>
      </c>
      <c r="N341" s="4">
        <v>2022</v>
      </c>
    </row>
    <row r="342" spans="1:14" x14ac:dyDescent="0.2">
      <c r="A342" s="1" t="s">
        <v>18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82">
        <v>0</v>
      </c>
      <c r="J342" s="30">
        <v>5752.5</v>
      </c>
      <c r="K342" s="2">
        <v>0</v>
      </c>
      <c r="L342" s="36">
        <v>46802.879999999997</v>
      </c>
      <c r="M342" s="46">
        <v>485837.17</v>
      </c>
      <c r="N342" s="4">
        <v>2022</v>
      </c>
    </row>
    <row r="343" spans="1:14" x14ac:dyDescent="0.2">
      <c r="A343" s="1" t="s">
        <v>51</v>
      </c>
      <c r="B343" s="2">
        <v>0</v>
      </c>
      <c r="C343" s="2">
        <v>0</v>
      </c>
      <c r="D343" s="2">
        <v>0</v>
      </c>
      <c r="E343" s="18">
        <v>930000</v>
      </c>
      <c r="F343" s="18">
        <v>599815.4</v>
      </c>
      <c r="G343" s="18">
        <v>500000</v>
      </c>
      <c r="H343" s="18">
        <v>75518</v>
      </c>
      <c r="I343" s="76">
        <v>2737000</v>
      </c>
      <c r="J343" s="2">
        <v>0</v>
      </c>
      <c r="K343" s="2">
        <v>0</v>
      </c>
      <c r="L343" s="2">
        <v>0</v>
      </c>
      <c r="M343" s="46">
        <v>3656265.55</v>
      </c>
      <c r="N343" s="4">
        <v>2022</v>
      </c>
    </row>
    <row r="344" spans="1:14" x14ac:dyDescent="0.2">
      <c r="A344" s="1" t="s">
        <v>19</v>
      </c>
      <c r="B344" s="2">
        <v>0</v>
      </c>
      <c r="C344" s="2">
        <v>0</v>
      </c>
      <c r="D344" s="2">
        <v>0</v>
      </c>
      <c r="E344" s="29">
        <v>0</v>
      </c>
      <c r="F344" s="29">
        <v>0</v>
      </c>
      <c r="G344" s="2">
        <v>0</v>
      </c>
      <c r="H344" s="2">
        <v>0</v>
      </c>
      <c r="I344" s="82">
        <v>0</v>
      </c>
      <c r="J344" s="2">
        <v>0</v>
      </c>
      <c r="K344" s="2">
        <v>0</v>
      </c>
      <c r="L344" s="2">
        <v>0</v>
      </c>
      <c r="M344" s="2">
        <v>0</v>
      </c>
      <c r="N344" s="4">
        <v>2022</v>
      </c>
    </row>
    <row r="345" spans="1:14" x14ac:dyDescent="0.2">
      <c r="A345" s="1" t="s">
        <v>70</v>
      </c>
      <c r="B345" s="2">
        <v>0</v>
      </c>
      <c r="C345" s="2">
        <v>0</v>
      </c>
      <c r="D345" s="18">
        <v>831420.51</v>
      </c>
      <c r="E345" s="18">
        <v>51367.32</v>
      </c>
      <c r="F345" s="22">
        <v>19370</v>
      </c>
      <c r="G345" s="22">
        <v>1346634.45</v>
      </c>
      <c r="H345" s="22">
        <v>582740.04</v>
      </c>
      <c r="I345" s="78">
        <v>1412734.82</v>
      </c>
      <c r="J345" s="18">
        <v>237729.61</v>
      </c>
      <c r="K345" s="37">
        <v>439451.01</v>
      </c>
      <c r="L345" s="37">
        <v>438741.91</v>
      </c>
      <c r="M345" s="49">
        <v>3780556.02</v>
      </c>
      <c r="N345" s="4">
        <v>2022</v>
      </c>
    </row>
    <row r="346" spans="1:14" ht="15" x14ac:dyDescent="0.25">
      <c r="A346" s="1" t="s">
        <v>20</v>
      </c>
      <c r="B346" s="2">
        <v>0</v>
      </c>
      <c r="C346" s="2">
        <v>0</v>
      </c>
      <c r="D346" s="19">
        <f t="shared" ref="D346" si="50">D347+D348+D349+D350+D351+D352+D353</f>
        <v>552240</v>
      </c>
      <c r="E346" s="2">
        <v>0</v>
      </c>
      <c r="F346" s="19">
        <f>F347+F348+F349+F350+F351+F352+F353</f>
        <v>773887.77</v>
      </c>
      <c r="G346" s="2">
        <v>0</v>
      </c>
      <c r="H346" s="19">
        <f>H347+H348+H349+H350+H351+H352+H353</f>
        <v>200000</v>
      </c>
      <c r="I346" s="77">
        <f t="shared" ref="I346" si="51">I347+I348+I349+I350+I351+I352+I353</f>
        <v>0</v>
      </c>
      <c r="J346" s="2">
        <v>0</v>
      </c>
      <c r="K346" s="35">
        <f t="shared" ref="K346:M346" si="52">K347+K348+K349+K350+K351+K352+K353</f>
        <v>108800</v>
      </c>
      <c r="L346" s="50">
        <f t="shared" si="52"/>
        <v>50000</v>
      </c>
      <c r="M346" s="51">
        <f t="shared" si="52"/>
        <v>80000</v>
      </c>
      <c r="N346" s="4">
        <v>2022</v>
      </c>
    </row>
    <row r="347" spans="1:14" x14ac:dyDescent="0.2">
      <c r="A347" s="1" t="s">
        <v>21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18">
        <v>200000</v>
      </c>
      <c r="I347" s="83">
        <v>0</v>
      </c>
      <c r="J347" s="2">
        <v>0</v>
      </c>
      <c r="K347" s="18">
        <v>108800</v>
      </c>
      <c r="L347" s="18">
        <v>50000</v>
      </c>
      <c r="M347" s="52">
        <v>80000</v>
      </c>
      <c r="N347" s="4">
        <v>2022</v>
      </c>
    </row>
    <row r="348" spans="1:14" x14ac:dyDescent="0.2">
      <c r="A348" s="1" t="s">
        <v>52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83">
        <v>0</v>
      </c>
      <c r="J348" s="2">
        <v>0</v>
      </c>
      <c r="K348" s="2">
        <v>0</v>
      </c>
      <c r="L348" s="2">
        <v>0</v>
      </c>
      <c r="M348" s="2">
        <v>0</v>
      </c>
      <c r="N348" s="4">
        <v>2022</v>
      </c>
    </row>
    <row r="349" spans="1:14" x14ac:dyDescent="0.2">
      <c r="A349" s="1" t="s">
        <v>53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83">
        <v>0</v>
      </c>
      <c r="J349" s="2">
        <v>0</v>
      </c>
      <c r="K349" s="2">
        <v>0</v>
      </c>
      <c r="L349" s="2">
        <v>0</v>
      </c>
      <c r="M349" s="2">
        <v>0</v>
      </c>
      <c r="N349" s="4">
        <v>2022</v>
      </c>
    </row>
    <row r="350" spans="1:14" x14ac:dyDescent="0.2">
      <c r="A350" s="1" t="s">
        <v>54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83">
        <v>0</v>
      </c>
      <c r="J350" s="2">
        <v>0</v>
      </c>
      <c r="K350" s="2">
        <v>0</v>
      </c>
      <c r="L350" s="2">
        <v>0</v>
      </c>
      <c r="M350" s="2">
        <v>0</v>
      </c>
      <c r="N350" s="4">
        <v>2022</v>
      </c>
    </row>
    <row r="351" spans="1:14" x14ac:dyDescent="0.2">
      <c r="A351" s="1" t="s">
        <v>55</v>
      </c>
      <c r="B351" s="2">
        <v>0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83">
        <v>0</v>
      </c>
      <c r="J351" s="2">
        <v>0</v>
      </c>
      <c r="K351" s="2">
        <v>0</v>
      </c>
      <c r="L351" s="2">
        <v>0</v>
      </c>
      <c r="M351" s="2">
        <v>0</v>
      </c>
      <c r="N351" s="4">
        <v>2022</v>
      </c>
    </row>
    <row r="352" spans="1:14" x14ac:dyDescent="0.2">
      <c r="A352" s="1" t="s">
        <v>22</v>
      </c>
      <c r="B352" s="2">
        <v>0</v>
      </c>
      <c r="C352" s="2">
        <v>0</v>
      </c>
      <c r="D352" s="22">
        <v>552240</v>
      </c>
      <c r="E352" s="2">
        <v>0</v>
      </c>
      <c r="F352" s="22">
        <v>773887.77</v>
      </c>
      <c r="G352" s="2">
        <v>0</v>
      </c>
      <c r="H352" s="2">
        <v>0</v>
      </c>
      <c r="I352" s="83">
        <v>0</v>
      </c>
      <c r="J352" s="2">
        <v>0</v>
      </c>
      <c r="K352" s="2">
        <v>0</v>
      </c>
      <c r="L352" s="2">
        <v>0</v>
      </c>
      <c r="M352" s="2">
        <v>0</v>
      </c>
      <c r="N352" s="4">
        <v>2022</v>
      </c>
    </row>
    <row r="353" spans="1:14" x14ac:dyDescent="0.2">
      <c r="A353" s="1" t="s">
        <v>56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83">
        <v>0</v>
      </c>
      <c r="J353" s="2">
        <v>0</v>
      </c>
      <c r="K353" s="2">
        <v>0</v>
      </c>
      <c r="L353" s="2">
        <v>0</v>
      </c>
      <c r="M353" s="2">
        <v>0</v>
      </c>
      <c r="N353" s="4">
        <v>2022</v>
      </c>
    </row>
    <row r="354" spans="1:14" ht="15" x14ac:dyDescent="0.25">
      <c r="A354" s="1" t="s">
        <v>71</v>
      </c>
      <c r="B354" s="2">
        <v>0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81">
        <f t="shared" ref="I354" si="53">I355+I356+I357+I358+I359+I360+I361</f>
        <v>0</v>
      </c>
      <c r="J354" s="2">
        <v>0</v>
      </c>
      <c r="K354" s="2">
        <v>0</v>
      </c>
      <c r="L354" s="2">
        <v>0</v>
      </c>
      <c r="M354" s="2">
        <v>0</v>
      </c>
      <c r="N354" s="4">
        <v>2022</v>
      </c>
    </row>
    <row r="355" spans="1:14" x14ac:dyDescent="0.2">
      <c r="A355" s="1" t="s">
        <v>44</v>
      </c>
      <c r="B355" s="2">
        <v>0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83">
        <v>0</v>
      </c>
      <c r="J355" s="2">
        <v>0</v>
      </c>
      <c r="K355" s="2">
        <v>0</v>
      </c>
      <c r="L355" s="2">
        <v>0</v>
      </c>
      <c r="M355" s="2">
        <v>0</v>
      </c>
      <c r="N355" s="4">
        <v>2022</v>
      </c>
    </row>
    <row r="356" spans="1:14" x14ac:dyDescent="0.2">
      <c r="A356" s="1" t="s">
        <v>45</v>
      </c>
      <c r="B356" s="2">
        <v>0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83">
        <v>0</v>
      </c>
      <c r="J356" s="2">
        <v>0</v>
      </c>
      <c r="K356" s="2">
        <v>0</v>
      </c>
      <c r="L356" s="2">
        <v>0</v>
      </c>
      <c r="M356" s="2">
        <v>0</v>
      </c>
      <c r="N356" s="4">
        <v>2022</v>
      </c>
    </row>
    <row r="357" spans="1:14" x14ac:dyDescent="0.2">
      <c r="A357" s="1" t="s">
        <v>46</v>
      </c>
      <c r="B357" s="2">
        <v>0</v>
      </c>
      <c r="C357" s="2">
        <v>0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83">
        <v>0</v>
      </c>
      <c r="J357" s="2">
        <v>0</v>
      </c>
      <c r="K357" s="2">
        <v>0</v>
      </c>
      <c r="L357" s="2">
        <v>0</v>
      </c>
      <c r="M357" s="2">
        <v>0</v>
      </c>
      <c r="N357" s="4">
        <v>2022</v>
      </c>
    </row>
    <row r="358" spans="1:14" x14ac:dyDescent="0.2">
      <c r="A358" s="1" t="s">
        <v>47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83">
        <v>0</v>
      </c>
      <c r="J358" s="2">
        <v>0</v>
      </c>
      <c r="K358" s="2">
        <v>0</v>
      </c>
      <c r="L358" s="2">
        <v>0</v>
      </c>
      <c r="M358" s="2">
        <v>0</v>
      </c>
      <c r="N358" s="4">
        <v>2022</v>
      </c>
    </row>
    <row r="359" spans="1:14" x14ac:dyDescent="0.2">
      <c r="A359" s="1" t="s">
        <v>48</v>
      </c>
      <c r="B359" s="2">
        <v>0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83">
        <v>0</v>
      </c>
      <c r="J359" s="2">
        <v>0</v>
      </c>
      <c r="K359" s="2">
        <v>0</v>
      </c>
      <c r="L359" s="2">
        <v>0</v>
      </c>
      <c r="M359" s="2">
        <v>0</v>
      </c>
      <c r="N359" s="4">
        <v>2022</v>
      </c>
    </row>
    <row r="360" spans="1:14" x14ac:dyDescent="0.2">
      <c r="A360" s="1" t="s">
        <v>49</v>
      </c>
      <c r="B360" s="2">
        <v>0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83">
        <v>0</v>
      </c>
      <c r="J360" s="2">
        <v>0</v>
      </c>
      <c r="K360" s="2">
        <v>0</v>
      </c>
      <c r="L360" s="2">
        <v>0</v>
      </c>
      <c r="M360" s="2">
        <v>0</v>
      </c>
      <c r="N360" s="4">
        <v>2022</v>
      </c>
    </row>
    <row r="361" spans="1:14" x14ac:dyDescent="0.2">
      <c r="A361" s="1" t="s">
        <v>57</v>
      </c>
      <c r="B361" s="2">
        <v>0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83">
        <v>0</v>
      </c>
      <c r="J361" s="2">
        <v>0</v>
      </c>
      <c r="K361" s="2">
        <v>0</v>
      </c>
      <c r="L361" s="2">
        <v>0</v>
      </c>
      <c r="M361" s="2">
        <v>0</v>
      </c>
      <c r="N361" s="4">
        <v>2022</v>
      </c>
    </row>
    <row r="362" spans="1:14" ht="15" x14ac:dyDescent="0.25">
      <c r="A362" s="1" t="s">
        <v>72</v>
      </c>
      <c r="B362" s="2">
        <v>0</v>
      </c>
      <c r="C362" s="2">
        <v>0</v>
      </c>
      <c r="D362" s="19">
        <f t="shared" ref="D362:J362" si="54">D363+D364+D365+D366+D367+D368+D369+D370+D371</f>
        <v>1226711.95</v>
      </c>
      <c r="E362" s="19">
        <f t="shared" si="54"/>
        <v>-140284.29999999999</v>
      </c>
      <c r="F362" s="19">
        <f t="shared" si="54"/>
        <v>140284.29999999999</v>
      </c>
      <c r="G362" s="19">
        <f t="shared" si="54"/>
        <v>402269.14999999997</v>
      </c>
      <c r="H362" s="19">
        <f t="shared" si="54"/>
        <v>13593319.140000001</v>
      </c>
      <c r="I362" s="77">
        <f t="shared" si="54"/>
        <v>7004170.3200000003</v>
      </c>
      <c r="J362" s="19">
        <f t="shared" si="54"/>
        <v>5932301.2799999993</v>
      </c>
      <c r="K362" s="35">
        <f>K363+K364+K365+K366+K367+K368+K369+K370+K371</f>
        <v>1973854.69</v>
      </c>
      <c r="L362" s="50">
        <f t="shared" ref="L362:M362" si="55">L363+L364+L365+L366+L367+L368+L369+L370+L371</f>
        <v>2247938.94</v>
      </c>
      <c r="M362" s="51">
        <f t="shared" si="55"/>
        <v>7239463.0300000003</v>
      </c>
      <c r="N362" s="4">
        <v>2022</v>
      </c>
    </row>
    <row r="363" spans="1:14" x14ac:dyDescent="0.2">
      <c r="A363" s="1" t="s">
        <v>23</v>
      </c>
      <c r="B363" s="2">
        <v>0</v>
      </c>
      <c r="C363" s="2">
        <v>0</v>
      </c>
      <c r="D363" s="22">
        <v>1086427.6499999999</v>
      </c>
      <c r="E363" s="2">
        <v>0</v>
      </c>
      <c r="F363" s="2">
        <v>0</v>
      </c>
      <c r="G363" s="22">
        <v>542553.44999999995</v>
      </c>
      <c r="H363" s="22">
        <v>13289034.84</v>
      </c>
      <c r="I363" s="78">
        <v>5898012.54</v>
      </c>
      <c r="J363" s="22">
        <v>3540744.44</v>
      </c>
      <c r="K363" s="38">
        <v>1973854.69</v>
      </c>
      <c r="L363" s="38">
        <v>2177138.94</v>
      </c>
      <c r="M363" s="53">
        <v>3481907.14</v>
      </c>
      <c r="N363" s="4">
        <v>2022</v>
      </c>
    </row>
    <row r="364" spans="1:14" x14ac:dyDescent="0.2">
      <c r="A364" s="1" t="s">
        <v>61</v>
      </c>
      <c r="B364" s="2">
        <v>0</v>
      </c>
      <c r="C364" s="2">
        <v>0</v>
      </c>
      <c r="D364" s="22">
        <v>140284.29999999999</v>
      </c>
      <c r="E364" s="22">
        <v>-140284.29999999999</v>
      </c>
      <c r="F364" s="22">
        <v>140284.29999999999</v>
      </c>
      <c r="G364" s="22">
        <v>-140284.29999999999</v>
      </c>
      <c r="H364" s="22">
        <v>140284.29999999999</v>
      </c>
      <c r="I364" s="78">
        <v>818713.5</v>
      </c>
      <c r="J364" s="2">
        <v>0</v>
      </c>
      <c r="K364" s="2">
        <v>0</v>
      </c>
      <c r="L364" s="34">
        <v>70800</v>
      </c>
      <c r="M364" s="49">
        <v>444246.4</v>
      </c>
      <c r="N364" s="4">
        <v>2022</v>
      </c>
    </row>
    <row r="365" spans="1:14" x14ac:dyDescent="0.2">
      <c r="A365" s="1" t="s">
        <v>62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78">
        <v>51636.62</v>
      </c>
      <c r="J365" s="2">
        <v>0</v>
      </c>
      <c r="K365" s="2">
        <v>0</v>
      </c>
      <c r="L365" s="2">
        <v>0</v>
      </c>
      <c r="M365" s="2">
        <v>0</v>
      </c>
      <c r="N365" s="4">
        <v>2022</v>
      </c>
    </row>
    <row r="366" spans="1:14" x14ac:dyDescent="0.2">
      <c r="A366" s="1" t="s">
        <v>63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83">
        <v>0</v>
      </c>
      <c r="J366" s="2">
        <v>0</v>
      </c>
      <c r="K366" s="2">
        <v>0</v>
      </c>
      <c r="L366" s="2">
        <v>0</v>
      </c>
      <c r="M366" s="2">
        <v>0</v>
      </c>
      <c r="N366" s="4">
        <v>2022</v>
      </c>
    </row>
    <row r="367" spans="1:14" x14ac:dyDescent="0.2">
      <c r="A367" s="1" t="s">
        <v>64</v>
      </c>
      <c r="B367" s="2">
        <v>0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2">
        <v>164000</v>
      </c>
      <c r="I367" s="78">
        <v>97039.66</v>
      </c>
      <c r="J367" s="18">
        <v>2391556.84</v>
      </c>
      <c r="K367" s="2">
        <v>0</v>
      </c>
      <c r="L367" s="2">
        <v>0</v>
      </c>
      <c r="M367" s="46">
        <v>913367.58</v>
      </c>
      <c r="N367" s="4">
        <v>2022</v>
      </c>
    </row>
    <row r="368" spans="1:14" x14ac:dyDescent="0.2">
      <c r="A368" s="1" t="s">
        <v>58</v>
      </c>
      <c r="B368" s="2">
        <v>0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78">
        <v>138768</v>
      </c>
      <c r="J368" s="2">
        <v>0</v>
      </c>
      <c r="K368" s="2">
        <v>0</v>
      </c>
      <c r="L368" s="2">
        <v>0</v>
      </c>
      <c r="M368" s="46">
        <v>2399941.91</v>
      </c>
      <c r="N368" s="4">
        <v>2022</v>
      </c>
    </row>
    <row r="369" spans="1:14" x14ac:dyDescent="0.2">
      <c r="A369" s="1" t="s">
        <v>59</v>
      </c>
      <c r="B369" s="2">
        <v>0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83">
        <v>0</v>
      </c>
      <c r="J369" s="2">
        <v>0</v>
      </c>
      <c r="K369" s="2">
        <v>0</v>
      </c>
      <c r="L369" s="2">
        <v>0</v>
      </c>
      <c r="M369" s="2">
        <v>0</v>
      </c>
      <c r="N369" s="4">
        <v>2022</v>
      </c>
    </row>
    <row r="370" spans="1:14" x14ac:dyDescent="0.2">
      <c r="A370" s="1" t="s">
        <v>24</v>
      </c>
      <c r="B370" s="2">
        <v>0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83">
        <v>0</v>
      </c>
      <c r="J370" s="2">
        <v>0</v>
      </c>
      <c r="K370" s="2">
        <v>0</v>
      </c>
      <c r="L370" s="2">
        <v>0</v>
      </c>
      <c r="M370" s="2">
        <v>0</v>
      </c>
      <c r="N370" s="4">
        <v>2022</v>
      </c>
    </row>
    <row r="371" spans="1:14" x14ac:dyDescent="0.2">
      <c r="A371" s="1" t="s">
        <v>65</v>
      </c>
      <c r="B371" s="2">
        <v>0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83">
        <v>0</v>
      </c>
      <c r="J371" s="2">
        <v>0</v>
      </c>
      <c r="K371" s="2">
        <v>0</v>
      </c>
      <c r="L371" s="2">
        <v>0</v>
      </c>
      <c r="M371" s="2">
        <v>0</v>
      </c>
      <c r="N371" s="4">
        <v>2022</v>
      </c>
    </row>
    <row r="372" spans="1:14" ht="15" x14ac:dyDescent="0.25">
      <c r="A372" s="1" t="s">
        <v>73</v>
      </c>
      <c r="B372" s="2">
        <v>0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81">
        <f t="shared" ref="I372:L372" si="56">I373+I374+I375+I376</f>
        <v>0</v>
      </c>
      <c r="J372" s="19">
        <f t="shared" si="56"/>
        <v>6593632.5</v>
      </c>
      <c r="K372" s="39">
        <f t="shared" si="56"/>
        <v>-6593632.5</v>
      </c>
      <c r="L372" s="54">
        <f t="shared" si="56"/>
        <v>6593632.5</v>
      </c>
      <c r="M372" s="2">
        <v>0</v>
      </c>
      <c r="N372" s="4">
        <v>2022</v>
      </c>
    </row>
    <row r="373" spans="1:14" x14ac:dyDescent="0.2">
      <c r="A373" s="1" t="s">
        <v>26</v>
      </c>
      <c r="B373" s="2">
        <v>0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83">
        <v>0</v>
      </c>
      <c r="J373" s="22">
        <v>6593632.5</v>
      </c>
      <c r="K373" s="38">
        <v>-6593632.5</v>
      </c>
      <c r="L373" s="38">
        <v>6593632.5</v>
      </c>
      <c r="M373" s="2">
        <v>0</v>
      </c>
      <c r="N373" s="4">
        <v>2022</v>
      </c>
    </row>
    <row r="374" spans="1:14" x14ac:dyDescent="0.2">
      <c r="A374" s="1" t="s">
        <v>27</v>
      </c>
      <c r="B374" s="2">
        <v>0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83">
        <v>0</v>
      </c>
      <c r="J374" s="2">
        <v>0</v>
      </c>
      <c r="K374" s="2">
        <v>0</v>
      </c>
      <c r="L374" s="2">
        <v>0</v>
      </c>
      <c r="M374" s="2">
        <v>0</v>
      </c>
      <c r="N374" s="4">
        <v>2022</v>
      </c>
    </row>
    <row r="375" spans="1:14" x14ac:dyDescent="0.2">
      <c r="A375" s="1" t="s">
        <v>28</v>
      </c>
      <c r="B375" s="2">
        <v>0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83">
        <v>0</v>
      </c>
      <c r="J375" s="2">
        <v>0</v>
      </c>
      <c r="K375" s="2">
        <v>0</v>
      </c>
      <c r="L375" s="2">
        <v>0</v>
      </c>
      <c r="M375" s="2">
        <v>0</v>
      </c>
      <c r="N375" s="4">
        <v>2022</v>
      </c>
    </row>
    <row r="376" spans="1:14" ht="14.25" customHeight="1" x14ac:dyDescent="0.2">
      <c r="A376" s="1" t="s">
        <v>29</v>
      </c>
      <c r="B376" s="2">
        <v>0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83">
        <v>0</v>
      </c>
      <c r="J376" s="2">
        <v>0</v>
      </c>
      <c r="K376" s="2">
        <v>0</v>
      </c>
      <c r="L376" s="2">
        <v>0</v>
      </c>
      <c r="M376" s="2">
        <v>0</v>
      </c>
      <c r="N376" s="4">
        <v>2022</v>
      </c>
    </row>
    <row r="377" spans="1:14" ht="15" x14ac:dyDescent="0.25">
      <c r="A377" s="1" t="s">
        <v>74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81">
        <v>0</v>
      </c>
      <c r="J377" s="2">
        <v>0</v>
      </c>
      <c r="K377" s="2">
        <v>0</v>
      </c>
      <c r="L377" s="2">
        <v>0</v>
      </c>
      <c r="M377" s="2">
        <v>0</v>
      </c>
      <c r="N377" s="4">
        <v>2022</v>
      </c>
    </row>
    <row r="378" spans="1:14" x14ac:dyDescent="0.2">
      <c r="A378" s="1" t="s">
        <v>30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83">
        <v>0</v>
      </c>
      <c r="J378" s="2">
        <v>0</v>
      </c>
      <c r="K378" s="2">
        <v>0</v>
      </c>
      <c r="L378" s="2">
        <v>0</v>
      </c>
      <c r="M378" s="2">
        <v>0</v>
      </c>
      <c r="N378" s="4">
        <v>2022</v>
      </c>
    </row>
    <row r="379" spans="1:14" x14ac:dyDescent="0.2">
      <c r="A379" s="1" t="s">
        <v>31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83">
        <v>0</v>
      </c>
      <c r="J379" s="2">
        <v>0</v>
      </c>
      <c r="K379" s="2">
        <v>0</v>
      </c>
      <c r="L379" s="2">
        <v>0</v>
      </c>
      <c r="M379" s="2">
        <v>0</v>
      </c>
      <c r="N379" s="4">
        <v>2022</v>
      </c>
    </row>
    <row r="380" spans="1:14" ht="15" x14ac:dyDescent="0.25">
      <c r="A380" s="1" t="s">
        <v>32</v>
      </c>
      <c r="B380" s="2">
        <v>0</v>
      </c>
      <c r="C380" s="2">
        <v>0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81">
        <v>0</v>
      </c>
      <c r="J380" s="2">
        <v>0</v>
      </c>
      <c r="K380" s="2">
        <v>0</v>
      </c>
      <c r="L380" s="2">
        <v>0</v>
      </c>
      <c r="M380" s="2">
        <v>0</v>
      </c>
      <c r="N380" s="4">
        <v>2022</v>
      </c>
    </row>
    <row r="381" spans="1:14" x14ac:dyDescent="0.2">
      <c r="A381" s="1" t="s">
        <v>33</v>
      </c>
      <c r="B381" s="2">
        <v>0</v>
      </c>
      <c r="C381" s="2">
        <v>0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83">
        <v>0</v>
      </c>
      <c r="J381" s="2">
        <v>0</v>
      </c>
      <c r="K381" s="2">
        <v>0</v>
      </c>
      <c r="L381" s="2">
        <v>0</v>
      </c>
      <c r="M381" s="2">
        <v>0</v>
      </c>
      <c r="N381" s="4">
        <v>2022</v>
      </c>
    </row>
    <row r="382" spans="1:14" x14ac:dyDescent="0.2">
      <c r="A382" s="1" t="s">
        <v>34</v>
      </c>
      <c r="B382" s="2">
        <v>0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83">
        <v>0</v>
      </c>
      <c r="J382" s="2">
        <v>0</v>
      </c>
      <c r="K382" s="2">
        <v>0</v>
      </c>
      <c r="L382" s="2">
        <v>0</v>
      </c>
      <c r="M382" s="2">
        <v>0</v>
      </c>
      <c r="N382" s="4">
        <v>2022</v>
      </c>
    </row>
    <row r="383" spans="1:14" ht="15" x14ac:dyDescent="0.25">
      <c r="A383" s="1" t="s">
        <v>75</v>
      </c>
      <c r="B383" s="2">
        <v>0</v>
      </c>
      <c r="C383" s="19">
        <f>C320+C326+C336+C346+C354+C362+C372+C377</f>
        <v>30042269.280000001</v>
      </c>
      <c r="D383" s="19">
        <f>D320+D326+D336+D346+D354+D362+D372+D377</f>
        <v>21493045.68</v>
      </c>
      <c r="E383" s="19">
        <f>E320+E326+E336+E346+E354+E362+E372+E377</f>
        <v>19440070.079999994</v>
      </c>
      <c r="F383" s="19">
        <f>F320+F326+F336+F346+F354+F362+F372+F377</f>
        <v>27248104.189999998</v>
      </c>
      <c r="G383" s="19">
        <f t="shared" ref="G383" si="57">G319+G325+G335+G345+G353+G361+G371+G376</f>
        <v>27410594.899999995</v>
      </c>
      <c r="H383" s="19">
        <f t="shared" ref="H383" si="58">H319+H325+H335+H345+H353+H361+H371+H376</f>
        <v>39208515.670000009</v>
      </c>
      <c r="I383" s="77">
        <f t="shared" ref="I383:I384" si="59">I319+I325+I335+I345+I353+I361+I371+I376</f>
        <v>38035695.890000001</v>
      </c>
      <c r="J383" s="19">
        <f>J319+J325+J335+J345+J353+J361+J371+J376</f>
        <v>39549947.299999997</v>
      </c>
      <c r="K383" s="2">
        <v>0</v>
      </c>
      <c r="L383" s="2">
        <v>0</v>
      </c>
      <c r="M383" s="2">
        <v>0</v>
      </c>
      <c r="N383" s="4">
        <v>2022</v>
      </c>
    </row>
    <row r="384" spans="1:14" ht="15" x14ac:dyDescent="0.25">
      <c r="A384" s="1" t="s">
        <v>35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77">
        <f t="shared" si="59"/>
        <v>34270209.280000001</v>
      </c>
      <c r="J384" s="19">
        <f>J320+J326+J336+J346+J354+J362+J372+J377</f>
        <v>37329250.359999999</v>
      </c>
      <c r="K384" s="40">
        <f t="shared" ref="K384:M384" si="60">K320+K326+K336+K346+K354+K362+K372+K377</f>
        <v>28641103.129999995</v>
      </c>
      <c r="L384" s="55">
        <f t="shared" si="60"/>
        <v>36447653.229999997</v>
      </c>
      <c r="M384" s="55">
        <f t="shared" si="60"/>
        <v>85207866.74000001</v>
      </c>
      <c r="N384" s="4">
        <v>2022</v>
      </c>
    </row>
    <row r="385" spans="1:14" x14ac:dyDescent="0.2">
      <c r="A385" s="1" t="s">
        <v>36</v>
      </c>
      <c r="B385" s="2">
        <v>0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80"/>
      <c r="J385" s="2">
        <v>0</v>
      </c>
      <c r="K385" s="2">
        <v>0</v>
      </c>
      <c r="L385" s="2">
        <v>0</v>
      </c>
      <c r="M385" s="2">
        <v>0</v>
      </c>
      <c r="N385" s="4">
        <v>2022</v>
      </c>
    </row>
    <row r="386" spans="1:14" x14ac:dyDescent="0.2">
      <c r="A386" s="1" t="s">
        <v>37</v>
      </c>
      <c r="B386" s="2">
        <v>0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80"/>
      <c r="J386" s="2">
        <v>0</v>
      </c>
      <c r="K386" s="2">
        <v>0</v>
      </c>
      <c r="L386" s="2">
        <v>0</v>
      </c>
      <c r="M386" s="2">
        <v>0</v>
      </c>
      <c r="N386" s="4">
        <v>2022</v>
      </c>
    </row>
    <row r="387" spans="1:14" x14ac:dyDescent="0.2">
      <c r="A387" s="1" t="s">
        <v>38</v>
      </c>
      <c r="B387" s="2">
        <v>0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80"/>
      <c r="J387" s="2">
        <v>0</v>
      </c>
      <c r="K387" s="2">
        <v>0</v>
      </c>
      <c r="L387" s="2">
        <v>0</v>
      </c>
      <c r="M387" s="2">
        <v>0</v>
      </c>
      <c r="N387" s="4">
        <v>2022</v>
      </c>
    </row>
    <row r="388" spans="1:14" x14ac:dyDescent="0.2">
      <c r="A388" s="1" t="s">
        <v>76</v>
      </c>
      <c r="B388" s="2">
        <v>0</v>
      </c>
      <c r="C388" s="2">
        <v>0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80"/>
      <c r="J388" s="2">
        <v>0</v>
      </c>
      <c r="K388" s="2">
        <v>0</v>
      </c>
      <c r="L388" s="2">
        <v>0</v>
      </c>
      <c r="M388" s="2">
        <v>0</v>
      </c>
      <c r="N388" s="4">
        <v>2022</v>
      </c>
    </row>
    <row r="389" spans="1:14" x14ac:dyDescent="0.2">
      <c r="A389" s="1" t="s">
        <v>77</v>
      </c>
      <c r="B389" s="2">
        <v>0</v>
      </c>
      <c r="C389" s="2">
        <v>0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80"/>
      <c r="J389" s="2">
        <v>0</v>
      </c>
      <c r="K389" s="2">
        <v>0</v>
      </c>
      <c r="L389" s="2">
        <v>0</v>
      </c>
      <c r="M389" s="2">
        <v>0</v>
      </c>
      <c r="N389" s="4">
        <v>2022</v>
      </c>
    </row>
    <row r="390" spans="1:14" x14ac:dyDescent="0.2">
      <c r="A390" s="1" t="s">
        <v>39</v>
      </c>
      <c r="B390" s="2">
        <v>0</v>
      </c>
      <c r="C390" s="2">
        <v>0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80"/>
      <c r="J390" s="2">
        <v>0</v>
      </c>
      <c r="K390" s="2">
        <v>0</v>
      </c>
      <c r="L390" s="2">
        <v>0</v>
      </c>
      <c r="M390" s="2">
        <v>0</v>
      </c>
      <c r="N390" s="4">
        <v>2022</v>
      </c>
    </row>
    <row r="391" spans="1:14" x14ac:dyDescent="0.2">
      <c r="A391" s="1" t="s">
        <v>40</v>
      </c>
      <c r="B391" s="2">
        <v>0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80"/>
      <c r="J391" s="2">
        <v>0</v>
      </c>
      <c r="K391" s="2">
        <v>0</v>
      </c>
      <c r="L391" s="2">
        <v>0</v>
      </c>
      <c r="M391" s="2">
        <v>0</v>
      </c>
      <c r="N391" s="4">
        <v>2022</v>
      </c>
    </row>
    <row r="392" spans="1:14" x14ac:dyDescent="0.2">
      <c r="A392" s="1" t="s">
        <v>78</v>
      </c>
      <c r="B392" s="2">
        <v>0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80"/>
      <c r="J392" s="2">
        <v>0</v>
      </c>
      <c r="K392" s="2">
        <v>0</v>
      </c>
      <c r="L392" s="2">
        <v>0</v>
      </c>
      <c r="M392" s="2">
        <v>0</v>
      </c>
      <c r="N392" s="4">
        <v>2022</v>
      </c>
    </row>
    <row r="393" spans="1:14" x14ac:dyDescent="0.2">
      <c r="A393" s="1" t="s">
        <v>41</v>
      </c>
      <c r="B393" s="2">
        <v>0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80"/>
      <c r="J393" s="2">
        <v>0</v>
      </c>
      <c r="K393" s="2">
        <v>0</v>
      </c>
      <c r="L393" s="2">
        <v>0</v>
      </c>
      <c r="M393" s="2">
        <v>0</v>
      </c>
      <c r="N393" s="4">
        <v>2022</v>
      </c>
    </row>
    <row r="394" spans="1:14" x14ac:dyDescent="0.2">
      <c r="A394" s="1" t="s">
        <v>42</v>
      </c>
      <c r="B394" s="2">
        <v>0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80"/>
      <c r="J394" s="2">
        <v>0</v>
      </c>
      <c r="K394" s="2">
        <v>0</v>
      </c>
      <c r="L394" s="2">
        <v>0</v>
      </c>
      <c r="M394" s="2">
        <v>0</v>
      </c>
      <c r="N394" s="4">
        <v>2022</v>
      </c>
    </row>
    <row r="395" spans="1:14" x14ac:dyDescent="0.2">
      <c r="A395" s="1" t="s">
        <v>79</v>
      </c>
      <c r="B395" s="2">
        <v>0</v>
      </c>
      <c r="C395" s="2">
        <v>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80"/>
      <c r="J395" s="2">
        <v>0</v>
      </c>
      <c r="K395" s="2">
        <v>0</v>
      </c>
      <c r="L395" s="2">
        <v>0</v>
      </c>
      <c r="M395" s="2">
        <v>0</v>
      </c>
      <c r="N395" s="4">
        <v>2022</v>
      </c>
    </row>
    <row r="396" spans="1:14" x14ac:dyDescent="0.2">
      <c r="A396" s="1" t="s">
        <v>43</v>
      </c>
      <c r="B396" s="2">
        <v>0</v>
      </c>
      <c r="C396" s="2">
        <v>0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80"/>
      <c r="J396" s="2">
        <v>0</v>
      </c>
      <c r="K396" s="2">
        <v>0</v>
      </c>
      <c r="L396" s="2">
        <v>0</v>
      </c>
      <c r="M396" s="2">
        <v>0</v>
      </c>
      <c r="N396" s="4">
        <v>2022</v>
      </c>
    </row>
    <row r="397" spans="1:14" x14ac:dyDescent="0.2">
      <c r="A397" s="1" t="s">
        <v>67</v>
      </c>
      <c r="B397" s="3" t="s">
        <v>66</v>
      </c>
      <c r="C397" s="3" t="s">
        <v>66</v>
      </c>
      <c r="D397" s="3" t="s">
        <v>66</v>
      </c>
      <c r="E397" s="3" t="s">
        <v>66</v>
      </c>
      <c r="F397" s="3" t="s">
        <v>66</v>
      </c>
      <c r="G397" s="3" t="s">
        <v>66</v>
      </c>
      <c r="H397" s="3" t="s">
        <v>66</v>
      </c>
      <c r="I397" s="70" t="s">
        <v>66</v>
      </c>
      <c r="J397" s="3" t="s">
        <v>66</v>
      </c>
      <c r="K397" s="3" t="s">
        <v>66</v>
      </c>
      <c r="L397" s="3" t="s">
        <v>66</v>
      </c>
      <c r="M397" s="3" t="s">
        <v>66</v>
      </c>
      <c r="N397" s="4">
        <v>2023</v>
      </c>
    </row>
    <row r="398" spans="1:14" x14ac:dyDescent="0.2">
      <c r="A398" s="1" t="s">
        <v>68</v>
      </c>
      <c r="B398" s="58">
        <f>B399+B400+B401+B402+B403</f>
        <v>16425306.469999999</v>
      </c>
      <c r="C398" s="56">
        <f t="shared" ref="C398:F398" si="61">C399+C400+C401+C402+C403</f>
        <v>16845266.710000001</v>
      </c>
      <c r="D398" s="62">
        <f t="shared" si="61"/>
        <v>17101256.109999999</v>
      </c>
      <c r="E398" s="56">
        <f t="shared" si="61"/>
        <v>17307435.829999998</v>
      </c>
      <c r="F398" s="56">
        <f t="shared" si="61"/>
        <v>28929888.870000001</v>
      </c>
      <c r="G398" s="56">
        <f>G399+G400+G401+G402+G403</f>
        <v>18020936.640000001</v>
      </c>
      <c r="H398" s="56">
        <f t="shared" ref="H398:I398" si="62">H399+H400+H401+H402+H403</f>
        <v>18189544.43</v>
      </c>
      <c r="I398" s="56">
        <f t="shared" si="62"/>
        <v>19317293.099999998</v>
      </c>
      <c r="J398" s="3">
        <v>0</v>
      </c>
      <c r="K398" s="3">
        <v>0</v>
      </c>
      <c r="L398" s="3">
        <v>0</v>
      </c>
      <c r="M398" s="3">
        <v>0</v>
      </c>
      <c r="N398" s="4">
        <v>2023</v>
      </c>
    </row>
    <row r="399" spans="1:14" x14ac:dyDescent="0.2">
      <c r="A399" s="1" t="s">
        <v>0</v>
      </c>
      <c r="B399" s="57">
        <v>13193666.67</v>
      </c>
      <c r="C399" s="57">
        <v>13246000</v>
      </c>
      <c r="D399" s="63">
        <v>13533456.85</v>
      </c>
      <c r="E399" s="57">
        <v>13575000</v>
      </c>
      <c r="F399" s="68">
        <v>15268612.720000001</v>
      </c>
      <c r="G399" s="57">
        <v>14305000</v>
      </c>
      <c r="H399" s="57">
        <v>14558150.439999999</v>
      </c>
      <c r="I399" s="57">
        <v>15122217.35</v>
      </c>
      <c r="J399" s="3">
        <v>0</v>
      </c>
      <c r="K399" s="3">
        <v>0</v>
      </c>
      <c r="L399" s="3">
        <v>0</v>
      </c>
      <c r="M399" s="3">
        <v>0</v>
      </c>
      <c r="N399" s="4">
        <v>2023</v>
      </c>
    </row>
    <row r="400" spans="1:14" x14ac:dyDescent="0.2">
      <c r="A400" s="1" t="s">
        <v>1</v>
      </c>
      <c r="B400" s="57">
        <v>675262.71</v>
      </c>
      <c r="C400" s="57">
        <v>675462.3</v>
      </c>
      <c r="D400" s="48">
        <v>690400</v>
      </c>
      <c r="E400" s="57">
        <v>757706.76</v>
      </c>
      <c r="F400" s="68">
        <v>10652075.369999999</v>
      </c>
      <c r="G400" s="57">
        <v>755843.58</v>
      </c>
      <c r="H400" s="57">
        <v>774823.85</v>
      </c>
      <c r="I400" s="57">
        <v>826925.73</v>
      </c>
      <c r="J400" s="3">
        <v>0</v>
      </c>
      <c r="K400" s="3">
        <v>0</v>
      </c>
      <c r="L400" s="3">
        <v>0</v>
      </c>
      <c r="M400" s="3">
        <v>0</v>
      </c>
      <c r="N400" s="4">
        <v>2023</v>
      </c>
    </row>
    <row r="401" spans="1:14" x14ac:dyDescent="0.2">
      <c r="A401" s="1" t="s">
        <v>2</v>
      </c>
      <c r="B401" s="57">
        <v>643500</v>
      </c>
      <c r="C401" s="57">
        <v>1003860</v>
      </c>
      <c r="D401" s="64">
        <v>918060</v>
      </c>
      <c r="E401" s="57">
        <v>969540</v>
      </c>
      <c r="F401" s="68">
        <v>815100</v>
      </c>
      <c r="G401" s="57">
        <v>849420</v>
      </c>
      <c r="H401" s="57">
        <v>703560</v>
      </c>
      <c r="I401" s="57">
        <v>1184040</v>
      </c>
      <c r="J401" s="3">
        <v>0</v>
      </c>
      <c r="K401" s="3">
        <v>0</v>
      </c>
      <c r="L401" s="3">
        <v>0</v>
      </c>
      <c r="M401" s="3">
        <v>0</v>
      </c>
      <c r="N401" s="4">
        <v>2023</v>
      </c>
    </row>
    <row r="402" spans="1:14" x14ac:dyDescent="0.2">
      <c r="A402" s="1" t="s">
        <v>3</v>
      </c>
      <c r="B402" s="3">
        <v>0</v>
      </c>
      <c r="C402" s="3">
        <v>0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4">
        <v>2023</v>
      </c>
    </row>
    <row r="403" spans="1:14" x14ac:dyDescent="0.2">
      <c r="A403" s="1" t="s">
        <v>4</v>
      </c>
      <c r="B403" s="57">
        <v>1912877.09</v>
      </c>
      <c r="C403" s="57">
        <v>1919944.41</v>
      </c>
      <c r="D403" s="48">
        <v>1959339.26</v>
      </c>
      <c r="E403" s="57">
        <v>2005189.07</v>
      </c>
      <c r="F403" s="68">
        <v>2194100.7799999998</v>
      </c>
      <c r="G403" s="68">
        <v>2110673.06</v>
      </c>
      <c r="H403" s="57">
        <v>2153010.14</v>
      </c>
      <c r="I403" s="57">
        <v>2184110.02</v>
      </c>
      <c r="J403" s="3">
        <v>0</v>
      </c>
      <c r="K403" s="3">
        <v>0</v>
      </c>
      <c r="L403" s="3">
        <v>0</v>
      </c>
      <c r="M403" s="3">
        <v>0</v>
      </c>
      <c r="N403" s="4">
        <v>2023</v>
      </c>
    </row>
    <row r="404" spans="1:14" x14ac:dyDescent="0.2">
      <c r="A404" s="1" t="s">
        <v>69</v>
      </c>
      <c r="B404" s="58">
        <f t="shared" ref="B404:I404" si="63">B405+B406+B407+B408+B409+B410+B411+B412+B413</f>
        <v>3218502.6</v>
      </c>
      <c r="C404" s="56">
        <f t="shared" si="63"/>
        <v>6197603.8200000003</v>
      </c>
      <c r="D404" s="62">
        <f t="shared" si="63"/>
        <v>10107866.68</v>
      </c>
      <c r="E404" s="56">
        <f t="shared" si="63"/>
        <v>10086977.870000001</v>
      </c>
      <c r="F404" s="56">
        <f t="shared" si="63"/>
        <v>8513623.1199999992</v>
      </c>
      <c r="G404" s="56">
        <f t="shared" si="63"/>
        <v>9777054.3900000006</v>
      </c>
      <c r="H404" s="56">
        <f t="shared" si="63"/>
        <v>12181255.459999999</v>
      </c>
      <c r="I404" s="56">
        <f t="shared" si="63"/>
        <v>13620180.470000003</v>
      </c>
      <c r="J404" s="3">
        <v>0</v>
      </c>
      <c r="K404" s="3">
        <v>0</v>
      </c>
      <c r="L404" s="3">
        <v>0</v>
      </c>
      <c r="M404" s="3">
        <v>0</v>
      </c>
      <c r="N404" s="4">
        <v>2023</v>
      </c>
    </row>
    <row r="405" spans="1:14" x14ac:dyDescent="0.2">
      <c r="A405" s="1" t="s">
        <v>5</v>
      </c>
      <c r="B405" s="57">
        <v>1138844.95</v>
      </c>
      <c r="C405" s="57">
        <v>1296419.32</v>
      </c>
      <c r="D405" s="63">
        <v>1319069.1200000001</v>
      </c>
      <c r="E405" s="57">
        <v>1312894.06</v>
      </c>
      <c r="F405" s="68">
        <v>1364649.13</v>
      </c>
      <c r="G405" s="57">
        <v>1395746.1</v>
      </c>
      <c r="H405" s="57">
        <v>1458231.79</v>
      </c>
      <c r="I405" s="57">
        <v>1534153.78</v>
      </c>
      <c r="J405" s="3">
        <v>0</v>
      </c>
      <c r="K405" s="3">
        <v>0</v>
      </c>
      <c r="L405" s="3">
        <v>0</v>
      </c>
      <c r="M405" s="3">
        <v>0</v>
      </c>
      <c r="N405" s="4">
        <v>2023</v>
      </c>
    </row>
    <row r="406" spans="1:14" x14ac:dyDescent="0.2">
      <c r="A406" s="1" t="s">
        <v>6</v>
      </c>
      <c r="B406" s="57">
        <v>75000</v>
      </c>
      <c r="C406" s="57">
        <v>233795.24</v>
      </c>
      <c r="D406" s="63">
        <v>129800</v>
      </c>
      <c r="E406" s="3">
        <v>0</v>
      </c>
      <c r="F406" s="68">
        <v>467324.25</v>
      </c>
      <c r="G406" s="57">
        <v>924319.49</v>
      </c>
      <c r="H406" s="57">
        <v>510497.5</v>
      </c>
      <c r="I406" s="57">
        <v>1684763.66</v>
      </c>
      <c r="J406" s="3">
        <v>0</v>
      </c>
      <c r="K406" s="3">
        <v>0</v>
      </c>
      <c r="L406" s="3">
        <v>0</v>
      </c>
      <c r="M406" s="3">
        <v>0</v>
      </c>
      <c r="N406" s="4">
        <v>2023</v>
      </c>
    </row>
    <row r="407" spans="1:14" x14ac:dyDescent="0.2">
      <c r="A407" s="1" t="s">
        <v>7</v>
      </c>
      <c r="B407" s="57">
        <v>9300</v>
      </c>
      <c r="C407" s="57">
        <v>10000</v>
      </c>
      <c r="D407" s="63">
        <v>16550</v>
      </c>
      <c r="E407" s="57">
        <v>31100</v>
      </c>
      <c r="F407" s="68">
        <v>184960.8</v>
      </c>
      <c r="G407" s="57">
        <v>36550</v>
      </c>
      <c r="H407" s="3">
        <v>0</v>
      </c>
      <c r="I407" s="60">
        <v>438127.12</v>
      </c>
      <c r="J407" s="3">
        <v>0</v>
      </c>
      <c r="K407" s="3">
        <v>0</v>
      </c>
      <c r="L407" s="3">
        <v>0</v>
      </c>
      <c r="M407" s="3">
        <v>0</v>
      </c>
      <c r="N407" s="4">
        <v>2023</v>
      </c>
    </row>
    <row r="408" spans="1:14" x14ac:dyDescent="0.2">
      <c r="A408" s="1" t="s">
        <v>8</v>
      </c>
      <c r="B408" s="57">
        <v>4600</v>
      </c>
      <c r="C408" s="57">
        <v>58333.32</v>
      </c>
      <c r="D408" s="63">
        <v>145566.64000000001</v>
      </c>
      <c r="E408" s="57">
        <v>86033.32</v>
      </c>
      <c r="F408" s="68">
        <v>448777</v>
      </c>
      <c r="G408" s="57">
        <v>167379.38</v>
      </c>
      <c r="H408" s="57">
        <v>75833.320000000007</v>
      </c>
      <c r="I408" s="57">
        <v>275922.17</v>
      </c>
      <c r="J408" s="3">
        <v>0</v>
      </c>
      <c r="K408" s="3">
        <v>0</v>
      </c>
      <c r="L408" s="3">
        <v>0</v>
      </c>
      <c r="M408" s="3">
        <v>0</v>
      </c>
      <c r="N408" s="4">
        <v>2023</v>
      </c>
    </row>
    <row r="409" spans="1:14" x14ac:dyDescent="0.2">
      <c r="A409" s="1" t="s">
        <v>9</v>
      </c>
      <c r="B409" s="57">
        <v>1050731</v>
      </c>
      <c r="C409" s="57">
        <v>1653038.99</v>
      </c>
      <c r="D409" s="63">
        <v>1281726.6000000001</v>
      </c>
      <c r="E409" s="57">
        <v>1271487.7</v>
      </c>
      <c r="F409" s="68">
        <v>1736726.35</v>
      </c>
      <c r="G409" s="57">
        <v>613018.65</v>
      </c>
      <c r="H409" s="57">
        <v>1078484.42</v>
      </c>
      <c r="I409" s="57">
        <v>1934177.05</v>
      </c>
      <c r="J409" s="3">
        <v>0</v>
      </c>
      <c r="K409" s="3">
        <v>0</v>
      </c>
      <c r="L409" s="3">
        <v>0</v>
      </c>
      <c r="M409" s="3">
        <v>0</v>
      </c>
      <c r="N409" s="4">
        <v>2023</v>
      </c>
    </row>
    <row r="410" spans="1:14" x14ac:dyDescent="0.2">
      <c r="A410" s="1" t="s">
        <v>10</v>
      </c>
      <c r="B410" s="57">
        <v>57052.32</v>
      </c>
      <c r="C410" s="57">
        <v>218081.2</v>
      </c>
      <c r="D410" s="63">
        <v>372962.94</v>
      </c>
      <c r="E410" s="57">
        <v>3167981.16</v>
      </c>
      <c r="F410" s="56">
        <v>319577.24</v>
      </c>
      <c r="G410" s="57">
        <v>353930.06</v>
      </c>
      <c r="H410" s="57">
        <v>896757.42</v>
      </c>
      <c r="I410" s="57">
        <v>694948.77</v>
      </c>
      <c r="J410" s="3">
        <v>0</v>
      </c>
      <c r="K410" s="3">
        <v>0</v>
      </c>
      <c r="L410" s="3">
        <v>0</v>
      </c>
      <c r="M410" s="3">
        <v>0</v>
      </c>
      <c r="N410" s="4">
        <v>2023</v>
      </c>
    </row>
    <row r="411" spans="1:14" x14ac:dyDescent="0.2">
      <c r="A411" s="1" t="s">
        <v>60</v>
      </c>
      <c r="B411" s="56">
        <v>0</v>
      </c>
      <c r="C411" s="56">
        <v>234643</v>
      </c>
      <c r="D411" s="62">
        <v>1763843.5</v>
      </c>
      <c r="E411" s="57">
        <v>2035826.47</v>
      </c>
      <c r="F411" s="68">
        <v>551827</v>
      </c>
      <c r="G411" s="57">
        <v>3485667.92</v>
      </c>
      <c r="H411" s="57">
        <v>1159938.58</v>
      </c>
      <c r="I411" s="57">
        <v>2037720.87</v>
      </c>
      <c r="J411" s="3">
        <v>0</v>
      </c>
      <c r="K411" s="3">
        <v>0</v>
      </c>
      <c r="L411" s="3">
        <v>0</v>
      </c>
      <c r="M411" s="3">
        <v>0</v>
      </c>
      <c r="N411" s="4">
        <v>2023</v>
      </c>
    </row>
    <row r="412" spans="1:14" x14ac:dyDescent="0.2">
      <c r="A412" s="1" t="s">
        <v>11</v>
      </c>
      <c r="B412" s="57">
        <v>882974.33</v>
      </c>
      <c r="C412" s="57">
        <v>1653635.44</v>
      </c>
      <c r="D412" s="63">
        <v>4415429.54</v>
      </c>
      <c r="E412" s="57">
        <v>1478007.53</v>
      </c>
      <c r="F412" s="68">
        <v>2105795.59</v>
      </c>
      <c r="G412" s="57">
        <v>2166045.04</v>
      </c>
      <c r="H412" s="57">
        <v>6342449.9000000004</v>
      </c>
      <c r="I412" s="57">
        <v>1900763.76</v>
      </c>
      <c r="J412" s="3">
        <v>0</v>
      </c>
      <c r="K412" s="3">
        <v>0</v>
      </c>
      <c r="L412" s="3">
        <v>0</v>
      </c>
      <c r="M412" s="3">
        <v>0</v>
      </c>
      <c r="N412" s="4">
        <v>2023</v>
      </c>
    </row>
    <row r="413" spans="1:14" x14ac:dyDescent="0.2">
      <c r="A413" s="1" t="s">
        <v>12</v>
      </c>
      <c r="B413" s="56">
        <v>0</v>
      </c>
      <c r="C413" s="57">
        <v>839657.31</v>
      </c>
      <c r="D413" s="63">
        <v>662918.34</v>
      </c>
      <c r="E413" s="57">
        <v>703647.63</v>
      </c>
      <c r="F413" s="68">
        <v>1333985.76</v>
      </c>
      <c r="G413" s="57">
        <v>634397.75</v>
      </c>
      <c r="H413" s="57">
        <v>659062.53</v>
      </c>
      <c r="I413" s="57">
        <v>3119603.29</v>
      </c>
      <c r="J413" s="3">
        <v>0</v>
      </c>
      <c r="K413" s="3">
        <v>0</v>
      </c>
      <c r="L413" s="3">
        <v>0</v>
      </c>
      <c r="M413" s="3">
        <v>0</v>
      </c>
      <c r="N413" s="4">
        <v>2023</v>
      </c>
    </row>
    <row r="414" spans="1:14" x14ac:dyDescent="0.2">
      <c r="A414" s="1" t="s">
        <v>80</v>
      </c>
      <c r="B414" s="58">
        <f t="shared" ref="B414:G414" si="64">B415+B416+B417+B418+B419+B420+B421+B422+B423</f>
        <v>601740</v>
      </c>
      <c r="C414" s="56">
        <f t="shared" si="64"/>
        <v>935486.46000000008</v>
      </c>
      <c r="D414" s="62">
        <f t="shared" si="64"/>
        <v>408331.74</v>
      </c>
      <c r="E414" s="56">
        <f t="shared" si="64"/>
        <v>7418901.5800000001</v>
      </c>
      <c r="F414" s="56">
        <f t="shared" si="64"/>
        <v>1251925.28</v>
      </c>
      <c r="G414" s="56">
        <f t="shared" si="64"/>
        <v>2063023.47</v>
      </c>
      <c r="H414" s="56">
        <f>H415+H416+H417+H418+H419+H420+H421+H422+H423</f>
        <v>483193.79000000004</v>
      </c>
      <c r="I414" s="56">
        <f t="shared" ref="I414" si="65">I415+I416+I417+I418+I419+I420+I421+I422+I423</f>
        <v>641793.35</v>
      </c>
      <c r="J414" s="3">
        <v>0</v>
      </c>
      <c r="K414" s="3">
        <v>0</v>
      </c>
      <c r="L414" s="3">
        <v>0</v>
      </c>
      <c r="M414" s="3">
        <v>0</v>
      </c>
      <c r="N414" s="4">
        <v>2023</v>
      </c>
    </row>
    <row r="415" spans="1:14" x14ac:dyDescent="0.2">
      <c r="A415" s="1" t="s">
        <v>13</v>
      </c>
      <c r="B415" s="59">
        <v>8790</v>
      </c>
      <c r="C415" s="60">
        <v>243640.66</v>
      </c>
      <c r="D415" s="65">
        <v>148530.47</v>
      </c>
      <c r="E415" s="57">
        <v>154919.70000000001</v>
      </c>
      <c r="F415" s="3">
        <v>0</v>
      </c>
      <c r="G415" s="57">
        <v>9609.73</v>
      </c>
      <c r="H415" s="57">
        <v>4554.8</v>
      </c>
      <c r="I415" s="57">
        <v>236722.88</v>
      </c>
      <c r="J415" s="3">
        <v>0</v>
      </c>
      <c r="K415" s="3">
        <v>0</v>
      </c>
      <c r="L415" s="3">
        <v>0</v>
      </c>
      <c r="M415" s="3">
        <v>0</v>
      </c>
      <c r="N415" s="4">
        <v>2023</v>
      </c>
    </row>
    <row r="416" spans="1:14" x14ac:dyDescent="0.2">
      <c r="A416" s="1" t="s">
        <v>14</v>
      </c>
      <c r="B416" s="60">
        <v>0</v>
      </c>
      <c r="C416" s="3">
        <v>0</v>
      </c>
      <c r="D416" s="3">
        <v>0</v>
      </c>
      <c r="E416" s="57">
        <v>42480</v>
      </c>
      <c r="F416" s="60">
        <v>69620</v>
      </c>
      <c r="G416" s="57">
        <v>169920</v>
      </c>
      <c r="H416" s="57">
        <v>93679.97</v>
      </c>
      <c r="I416" s="57">
        <v>132750</v>
      </c>
      <c r="J416" s="3">
        <v>0</v>
      </c>
      <c r="K416" s="3">
        <v>0</v>
      </c>
      <c r="L416" s="3">
        <v>0</v>
      </c>
      <c r="M416" s="3">
        <v>0</v>
      </c>
      <c r="N416" s="4">
        <v>2023</v>
      </c>
    </row>
    <row r="417" spans="1:14" x14ac:dyDescent="0.2">
      <c r="A417" s="1" t="s">
        <v>15</v>
      </c>
      <c r="B417" s="59">
        <v>592950</v>
      </c>
      <c r="C417" s="3">
        <v>0</v>
      </c>
      <c r="D417" s="65">
        <v>12100</v>
      </c>
      <c r="E417" s="57">
        <v>1089447.68</v>
      </c>
      <c r="F417" s="59">
        <v>16050</v>
      </c>
      <c r="G417" s="57">
        <v>114165</v>
      </c>
      <c r="H417" s="3">
        <v>0</v>
      </c>
      <c r="I417" s="57">
        <v>45818.5</v>
      </c>
      <c r="J417" s="3">
        <v>0</v>
      </c>
      <c r="K417" s="3">
        <v>0</v>
      </c>
      <c r="L417" s="3">
        <v>0</v>
      </c>
      <c r="M417" s="3">
        <v>0</v>
      </c>
      <c r="N417" s="4">
        <v>2023</v>
      </c>
    </row>
    <row r="418" spans="1:14" x14ac:dyDescent="0.2">
      <c r="A418" s="1" t="s">
        <v>50</v>
      </c>
      <c r="B418" s="3">
        <v>0</v>
      </c>
      <c r="C418" s="3">
        <v>0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4">
        <v>2023</v>
      </c>
    </row>
    <row r="419" spans="1:14" x14ac:dyDescent="0.2">
      <c r="A419" s="1" t="s">
        <v>16</v>
      </c>
      <c r="B419" s="3">
        <v>0</v>
      </c>
      <c r="C419" s="3">
        <v>0</v>
      </c>
      <c r="D419" s="3">
        <v>0</v>
      </c>
      <c r="E419" s="57">
        <v>185817.29</v>
      </c>
      <c r="F419" s="3">
        <v>0</v>
      </c>
      <c r="G419" s="3">
        <v>0</v>
      </c>
      <c r="H419" s="57">
        <v>70999.990000000005</v>
      </c>
      <c r="I419" s="57">
        <v>6379.99</v>
      </c>
      <c r="J419" s="3">
        <v>0</v>
      </c>
      <c r="K419" s="3">
        <v>0</v>
      </c>
      <c r="L419" s="3">
        <v>0</v>
      </c>
      <c r="M419" s="3">
        <v>0</v>
      </c>
      <c r="N419" s="4">
        <v>2023</v>
      </c>
    </row>
    <row r="420" spans="1:14" x14ac:dyDescent="0.2">
      <c r="A420" s="1" t="s">
        <v>17</v>
      </c>
      <c r="B420" s="3">
        <v>0</v>
      </c>
      <c r="C420" s="3">
        <v>0</v>
      </c>
      <c r="D420" s="3">
        <v>0</v>
      </c>
      <c r="E420" s="3">
        <v>0</v>
      </c>
      <c r="F420" s="60">
        <v>15219.64</v>
      </c>
      <c r="G420" s="3">
        <v>0</v>
      </c>
      <c r="H420" s="3">
        <v>0</v>
      </c>
      <c r="I420" s="57">
        <v>2443.92</v>
      </c>
      <c r="J420" s="3">
        <v>0</v>
      </c>
      <c r="K420" s="3">
        <v>0</v>
      </c>
      <c r="L420" s="3">
        <v>0</v>
      </c>
      <c r="M420" s="3">
        <v>0</v>
      </c>
      <c r="N420" s="4">
        <v>2023</v>
      </c>
    </row>
    <row r="421" spans="1:14" x14ac:dyDescent="0.2">
      <c r="A421" s="1" t="s">
        <v>18</v>
      </c>
      <c r="B421" s="3">
        <v>0</v>
      </c>
      <c r="C421" s="3">
        <v>0</v>
      </c>
      <c r="D421" s="3">
        <v>0</v>
      </c>
      <c r="E421" s="57">
        <v>4600000</v>
      </c>
      <c r="F421" s="68">
        <v>67720.2</v>
      </c>
      <c r="G421" s="3">
        <v>0</v>
      </c>
      <c r="H421" s="3">
        <v>0</v>
      </c>
      <c r="I421" s="57">
        <v>17791.97</v>
      </c>
      <c r="J421" s="3">
        <v>0</v>
      </c>
      <c r="K421" s="3">
        <v>0</v>
      </c>
      <c r="L421" s="3">
        <v>0</v>
      </c>
      <c r="M421" s="3">
        <v>0</v>
      </c>
      <c r="N421" s="4">
        <v>2023</v>
      </c>
    </row>
    <row r="422" spans="1:14" x14ac:dyDescent="0.2">
      <c r="A422" s="1" t="s">
        <v>51</v>
      </c>
      <c r="B422" s="3">
        <v>0</v>
      </c>
      <c r="C422" s="3">
        <v>0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4">
        <v>2023</v>
      </c>
    </row>
    <row r="423" spans="1:14" x14ac:dyDescent="0.2">
      <c r="A423" s="1" t="s">
        <v>19</v>
      </c>
      <c r="B423" s="3">
        <v>0</v>
      </c>
      <c r="C423" s="60">
        <v>691845.8</v>
      </c>
      <c r="D423" s="66">
        <v>247701.27</v>
      </c>
      <c r="E423" s="57">
        <v>1346236.91</v>
      </c>
      <c r="F423" s="69">
        <v>1083315.44</v>
      </c>
      <c r="G423" s="57">
        <v>1769328.74</v>
      </c>
      <c r="H423" s="57">
        <v>313959.03000000003</v>
      </c>
      <c r="I423" s="57">
        <v>199886.09</v>
      </c>
      <c r="J423" s="3">
        <v>0</v>
      </c>
      <c r="K423" s="3">
        <v>0</v>
      </c>
      <c r="L423" s="3">
        <v>0</v>
      </c>
      <c r="M423" s="3">
        <v>0</v>
      </c>
      <c r="N423" s="4">
        <v>2023</v>
      </c>
    </row>
    <row r="424" spans="1:14" x14ac:dyDescent="0.2">
      <c r="A424" s="1" t="s">
        <v>70</v>
      </c>
      <c r="B424" s="3">
        <v>0</v>
      </c>
      <c r="C424" s="3">
        <v>0</v>
      </c>
      <c r="D424" s="67">
        <f t="shared" ref="D424:E424" si="66">D425+D426+D427+D428+D429+D430+D431</f>
        <v>1236332.32</v>
      </c>
      <c r="E424" s="56">
        <f t="shared" si="66"/>
        <v>265848.7</v>
      </c>
      <c r="F424" s="3">
        <v>0</v>
      </c>
      <c r="G424" s="3">
        <v>0</v>
      </c>
      <c r="H424" s="56">
        <f>H425+H426+H427+H428+H429+H430+H431</f>
        <v>50000</v>
      </c>
      <c r="I424" s="56">
        <f t="shared" ref="I424" si="67">I425+I426+I427+I428+I429+I430+I431</f>
        <v>403680</v>
      </c>
      <c r="J424" s="3">
        <v>0</v>
      </c>
      <c r="K424" s="3">
        <v>0</v>
      </c>
      <c r="L424" s="3">
        <v>0</v>
      </c>
      <c r="M424" s="3">
        <v>0</v>
      </c>
      <c r="N424" s="4">
        <v>2023</v>
      </c>
    </row>
    <row r="425" spans="1:14" x14ac:dyDescent="0.2">
      <c r="A425" s="1" t="s">
        <v>20</v>
      </c>
      <c r="B425" s="3">
        <v>0</v>
      </c>
      <c r="C425" s="3">
        <v>0</v>
      </c>
      <c r="D425" s="3">
        <v>0</v>
      </c>
      <c r="E425" s="57">
        <v>100000</v>
      </c>
      <c r="F425" s="3">
        <v>0</v>
      </c>
      <c r="G425" s="3">
        <v>0</v>
      </c>
      <c r="H425" s="68">
        <v>50000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4">
        <v>2023</v>
      </c>
    </row>
    <row r="426" spans="1:14" x14ac:dyDescent="0.2">
      <c r="A426" s="1" t="s">
        <v>21</v>
      </c>
      <c r="B426" s="3">
        <v>0</v>
      </c>
      <c r="C426" s="3">
        <v>0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4">
        <v>2023</v>
      </c>
    </row>
    <row r="427" spans="1:14" x14ac:dyDescent="0.2">
      <c r="A427" s="1" t="s">
        <v>52</v>
      </c>
      <c r="B427" s="3">
        <v>0</v>
      </c>
      <c r="C427" s="3">
        <v>0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4">
        <v>2023</v>
      </c>
    </row>
    <row r="428" spans="1:14" x14ac:dyDescent="0.2">
      <c r="A428" s="1" t="s">
        <v>53</v>
      </c>
      <c r="B428" s="3">
        <v>0</v>
      </c>
      <c r="C428" s="3">
        <v>0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4">
        <v>2023</v>
      </c>
    </row>
    <row r="429" spans="1:14" x14ac:dyDescent="0.2">
      <c r="A429" s="1" t="s">
        <v>54</v>
      </c>
      <c r="B429" s="3">
        <v>0</v>
      </c>
      <c r="C429" s="3">
        <v>0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4">
        <v>2023</v>
      </c>
    </row>
    <row r="430" spans="1:14" x14ac:dyDescent="0.2">
      <c r="A430" s="1" t="s">
        <v>55</v>
      </c>
      <c r="B430" s="3">
        <v>0</v>
      </c>
      <c r="C430" s="3">
        <v>0</v>
      </c>
      <c r="D430" s="67">
        <v>1236332.32</v>
      </c>
      <c r="E430" s="57">
        <v>165848.70000000001</v>
      </c>
      <c r="F430" s="3">
        <v>0</v>
      </c>
      <c r="G430" s="3">
        <v>0</v>
      </c>
      <c r="H430" s="3">
        <v>0</v>
      </c>
      <c r="I430" s="57">
        <v>403680</v>
      </c>
      <c r="J430" s="3">
        <v>0</v>
      </c>
      <c r="K430" s="3">
        <v>0</v>
      </c>
      <c r="L430" s="3">
        <v>0</v>
      </c>
      <c r="M430" s="3">
        <v>0</v>
      </c>
      <c r="N430" s="4">
        <v>2023</v>
      </c>
    </row>
    <row r="431" spans="1:14" x14ac:dyDescent="0.2">
      <c r="A431" s="1" t="s">
        <v>22</v>
      </c>
      <c r="B431" s="3">
        <v>0</v>
      </c>
      <c r="C431" s="3">
        <v>0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4">
        <v>2023</v>
      </c>
    </row>
    <row r="432" spans="1:14" x14ac:dyDescent="0.2">
      <c r="A432" s="1" t="s">
        <v>56</v>
      </c>
      <c r="B432" s="3">
        <v>0</v>
      </c>
      <c r="C432" s="3">
        <v>0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4">
        <v>2023</v>
      </c>
    </row>
    <row r="433" spans="1:14" x14ac:dyDescent="0.2">
      <c r="A433" s="1" t="s">
        <v>71</v>
      </c>
      <c r="B433" s="3">
        <v>0</v>
      </c>
      <c r="C433" s="3">
        <v>0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4">
        <v>2023</v>
      </c>
    </row>
    <row r="434" spans="1:14" x14ac:dyDescent="0.2">
      <c r="A434" s="1" t="s">
        <v>44</v>
      </c>
      <c r="B434" s="3">
        <v>0</v>
      </c>
      <c r="C434" s="3">
        <v>0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4">
        <v>2023</v>
      </c>
    </row>
    <row r="435" spans="1:14" x14ac:dyDescent="0.2">
      <c r="A435" s="1" t="s">
        <v>45</v>
      </c>
      <c r="B435" s="3">
        <v>0</v>
      </c>
      <c r="C435" s="3">
        <v>0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4">
        <v>2023</v>
      </c>
    </row>
    <row r="436" spans="1:14" x14ac:dyDescent="0.2">
      <c r="A436" s="1" t="s">
        <v>46</v>
      </c>
      <c r="B436" s="3">
        <v>0</v>
      </c>
      <c r="C436" s="3">
        <v>0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4">
        <v>2023</v>
      </c>
    </row>
    <row r="437" spans="1:14" x14ac:dyDescent="0.2">
      <c r="A437" s="1" t="s">
        <v>47</v>
      </c>
      <c r="B437" s="3">
        <v>0</v>
      </c>
      <c r="C437" s="3">
        <v>0</v>
      </c>
      <c r="D437" s="3">
        <v>0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4">
        <v>2023</v>
      </c>
    </row>
    <row r="438" spans="1:14" x14ac:dyDescent="0.2">
      <c r="A438" s="1" t="s">
        <v>48</v>
      </c>
      <c r="B438" s="3">
        <v>0</v>
      </c>
      <c r="C438" s="3">
        <v>0</v>
      </c>
      <c r="D438" s="3">
        <v>0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4">
        <v>2023</v>
      </c>
    </row>
    <row r="439" spans="1:14" x14ac:dyDescent="0.2">
      <c r="A439" s="1" t="s">
        <v>49</v>
      </c>
      <c r="B439" s="3">
        <v>0</v>
      </c>
      <c r="C439" s="3">
        <v>0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4">
        <v>2023</v>
      </c>
    </row>
    <row r="440" spans="1:14" x14ac:dyDescent="0.2">
      <c r="A440" s="1" t="s">
        <v>57</v>
      </c>
      <c r="B440" s="3">
        <v>0</v>
      </c>
      <c r="C440" s="3">
        <v>0</v>
      </c>
      <c r="D440" s="67">
        <f t="shared" ref="D440:G440" si="68">D441+D442+D443+D444+D445+D446+D447+D448+D449</f>
        <v>244448.33</v>
      </c>
      <c r="E440" s="56">
        <f t="shared" si="68"/>
        <v>1147098.5899999999</v>
      </c>
      <c r="F440" s="56">
        <f t="shared" si="68"/>
        <v>567357.81000000006</v>
      </c>
      <c r="G440" s="56">
        <f t="shared" si="68"/>
        <v>86480</v>
      </c>
      <c r="H440" s="3">
        <v>0</v>
      </c>
      <c r="I440" s="58">
        <f t="shared" ref="I440" si="69">I441+I442+I443+I444+I445+I446+I447+I448+I449</f>
        <v>239918.07999999999</v>
      </c>
      <c r="J440" s="3">
        <v>0</v>
      </c>
      <c r="K440" s="3">
        <v>0</v>
      </c>
      <c r="L440" s="3">
        <v>0</v>
      </c>
      <c r="M440" s="3">
        <v>0</v>
      </c>
      <c r="N440" s="4">
        <v>2023</v>
      </c>
    </row>
    <row r="441" spans="1:14" x14ac:dyDescent="0.2">
      <c r="A441" s="1" t="s">
        <v>72</v>
      </c>
      <c r="B441" s="3">
        <v>0</v>
      </c>
      <c r="C441" s="3">
        <v>0</v>
      </c>
      <c r="D441" s="67">
        <v>244448.33</v>
      </c>
      <c r="E441" s="57">
        <v>120501.6</v>
      </c>
      <c r="F441" s="57">
        <v>51990</v>
      </c>
      <c r="G441" s="57">
        <v>12980</v>
      </c>
      <c r="H441" s="3">
        <v>0</v>
      </c>
      <c r="I441" s="57">
        <v>239918.07999999999</v>
      </c>
      <c r="J441" s="3">
        <v>0</v>
      </c>
      <c r="K441" s="3">
        <v>0</v>
      </c>
      <c r="L441" s="3">
        <v>0</v>
      </c>
      <c r="M441" s="3">
        <v>0</v>
      </c>
      <c r="N441" s="4">
        <v>2023</v>
      </c>
    </row>
    <row r="442" spans="1:14" x14ac:dyDescent="0.2">
      <c r="A442" s="1" t="s">
        <v>23</v>
      </c>
      <c r="B442" s="3">
        <v>0</v>
      </c>
      <c r="C442" s="3">
        <v>0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4">
        <v>2023</v>
      </c>
    </row>
    <row r="443" spans="1:14" x14ac:dyDescent="0.2">
      <c r="A443" s="1" t="s">
        <v>61</v>
      </c>
      <c r="B443" s="3">
        <v>0</v>
      </c>
      <c r="C443" s="3">
        <v>0</v>
      </c>
      <c r="D443" s="3">
        <v>0</v>
      </c>
      <c r="E443" s="57">
        <v>150446.99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4">
        <v>2023</v>
      </c>
    </row>
    <row r="444" spans="1:14" x14ac:dyDescent="0.2">
      <c r="A444" s="1" t="s">
        <v>62</v>
      </c>
      <c r="B444" s="3">
        <v>0</v>
      </c>
      <c r="C444" s="3">
        <v>0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4">
        <v>2023</v>
      </c>
    </row>
    <row r="445" spans="1:14" x14ac:dyDescent="0.2">
      <c r="A445" s="1" t="s">
        <v>63</v>
      </c>
      <c r="B445" s="3">
        <v>0</v>
      </c>
      <c r="C445" s="3">
        <v>0</v>
      </c>
      <c r="D445" s="3">
        <v>0</v>
      </c>
      <c r="E445" s="57">
        <v>876150</v>
      </c>
      <c r="F445" s="57">
        <v>515367.81</v>
      </c>
      <c r="G445" s="57">
        <v>73500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4">
        <v>2023</v>
      </c>
    </row>
    <row r="446" spans="1:14" x14ac:dyDescent="0.2">
      <c r="A446" s="1" t="s">
        <v>64</v>
      </c>
      <c r="B446" s="3">
        <v>0</v>
      </c>
      <c r="C446" s="3">
        <v>0</v>
      </c>
      <c r="D446" s="3">
        <v>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4">
        <v>2023</v>
      </c>
    </row>
    <row r="447" spans="1:14" x14ac:dyDescent="0.2">
      <c r="A447" s="1" t="s">
        <v>58</v>
      </c>
      <c r="B447" s="3">
        <v>0</v>
      </c>
      <c r="C447" s="3">
        <v>0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4">
        <v>2023</v>
      </c>
    </row>
    <row r="448" spans="1:14" x14ac:dyDescent="0.2">
      <c r="A448" s="1" t="s">
        <v>59</v>
      </c>
      <c r="B448" s="3">
        <v>0</v>
      </c>
      <c r="C448" s="3">
        <v>0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4">
        <v>2023</v>
      </c>
    </row>
    <row r="449" spans="1:14" x14ac:dyDescent="0.2">
      <c r="A449" s="1" t="s">
        <v>24</v>
      </c>
      <c r="B449" s="3">
        <v>0</v>
      </c>
      <c r="C449" s="3">
        <v>0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4">
        <v>2023</v>
      </c>
    </row>
    <row r="450" spans="1:14" x14ac:dyDescent="0.2">
      <c r="A450" s="1" t="s">
        <v>65</v>
      </c>
      <c r="B450" s="3">
        <v>0</v>
      </c>
      <c r="C450" s="3">
        <v>0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4">
        <v>2023</v>
      </c>
    </row>
    <row r="451" spans="1:14" x14ac:dyDescent="0.2">
      <c r="A451" s="1" t="s">
        <v>73</v>
      </c>
      <c r="B451" s="3">
        <v>0</v>
      </c>
      <c r="C451" s="3">
        <v>0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4">
        <v>2023</v>
      </c>
    </row>
    <row r="452" spans="1:14" x14ac:dyDescent="0.2">
      <c r="A452" s="1" t="s">
        <v>26</v>
      </c>
      <c r="B452" s="3">
        <v>0</v>
      </c>
      <c r="C452" s="3">
        <v>0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4">
        <v>2023</v>
      </c>
    </row>
    <row r="453" spans="1:14" x14ac:dyDescent="0.2">
      <c r="A453" s="1" t="s">
        <v>27</v>
      </c>
      <c r="B453" s="3">
        <v>0</v>
      </c>
      <c r="C453" s="3">
        <v>0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4">
        <v>2023</v>
      </c>
    </row>
    <row r="454" spans="1:14" x14ac:dyDescent="0.2">
      <c r="A454" s="1" t="s">
        <v>28</v>
      </c>
      <c r="B454" s="3">
        <v>0</v>
      </c>
      <c r="C454" s="3">
        <v>0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4">
        <v>2023</v>
      </c>
    </row>
    <row r="455" spans="1:14" ht="17.25" customHeight="1" x14ac:dyDescent="0.2">
      <c r="A455" s="1" t="s">
        <v>29</v>
      </c>
      <c r="B455" s="3">
        <v>0</v>
      </c>
      <c r="C455" s="3">
        <v>0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4">
        <v>2023</v>
      </c>
    </row>
    <row r="456" spans="1:14" x14ac:dyDescent="0.2">
      <c r="A456" s="1" t="s">
        <v>74</v>
      </c>
      <c r="B456" s="3">
        <v>0</v>
      </c>
      <c r="C456" s="3">
        <v>0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4">
        <v>2023</v>
      </c>
    </row>
    <row r="457" spans="1:14" x14ac:dyDescent="0.2">
      <c r="A457" s="1" t="s">
        <v>30</v>
      </c>
      <c r="B457" s="3">
        <v>0</v>
      </c>
      <c r="C457" s="3">
        <v>0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4">
        <v>2023</v>
      </c>
    </row>
    <row r="458" spans="1:14" x14ac:dyDescent="0.2">
      <c r="A458" s="1" t="s">
        <v>31</v>
      </c>
      <c r="B458" s="3">
        <v>0</v>
      </c>
      <c r="C458" s="3">
        <v>0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4">
        <v>2023</v>
      </c>
    </row>
    <row r="459" spans="1:14" x14ac:dyDescent="0.2">
      <c r="A459" s="1" t="s">
        <v>32</v>
      </c>
      <c r="B459" s="3">
        <v>0</v>
      </c>
      <c r="C459" s="3">
        <v>0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4">
        <v>2023</v>
      </c>
    </row>
    <row r="460" spans="1:14" x14ac:dyDescent="0.2">
      <c r="A460" s="1" t="s">
        <v>33</v>
      </c>
      <c r="B460" s="3">
        <v>0</v>
      </c>
      <c r="C460" s="3">
        <v>0</v>
      </c>
      <c r="D460" s="3">
        <v>0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4">
        <v>2023</v>
      </c>
    </row>
    <row r="461" spans="1:14" x14ac:dyDescent="0.2">
      <c r="A461" s="1" t="s">
        <v>34</v>
      </c>
      <c r="B461" s="3">
        <v>0</v>
      </c>
      <c r="C461" s="3">
        <v>0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4">
        <v>2023</v>
      </c>
    </row>
    <row r="462" spans="1:14" x14ac:dyDescent="0.2">
      <c r="A462" s="1" t="s">
        <v>75</v>
      </c>
      <c r="B462" s="3">
        <v>0</v>
      </c>
      <c r="C462" s="61">
        <f t="shared" ref="C462:I462" si="70">C398+C404+C414+C424+C432+C440+C450+C455</f>
        <v>23978356.990000002</v>
      </c>
      <c r="D462" s="61">
        <f t="shared" si="70"/>
        <v>29098235.179999996</v>
      </c>
      <c r="E462" s="61">
        <f t="shared" si="70"/>
        <v>36226262.570000008</v>
      </c>
      <c r="F462" s="61">
        <f t="shared" si="70"/>
        <v>39262795.080000006</v>
      </c>
      <c r="G462" s="61">
        <f t="shared" si="70"/>
        <v>29947494.5</v>
      </c>
      <c r="H462" s="61">
        <f t="shared" si="70"/>
        <v>30903993.68</v>
      </c>
      <c r="I462" s="61">
        <f t="shared" si="70"/>
        <v>34222865</v>
      </c>
      <c r="J462" s="3">
        <v>0</v>
      </c>
      <c r="K462" s="3">
        <v>0</v>
      </c>
      <c r="L462" s="3">
        <v>0</v>
      </c>
      <c r="M462" s="3">
        <v>0</v>
      </c>
      <c r="N462" s="4">
        <v>2023</v>
      </c>
    </row>
    <row r="463" spans="1:14" x14ac:dyDescent="0.2">
      <c r="A463" s="1" t="s">
        <v>35</v>
      </c>
      <c r="B463" s="3">
        <v>0</v>
      </c>
      <c r="C463" s="3">
        <v>0</v>
      </c>
      <c r="D463" s="3">
        <v>0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4">
        <v>2023</v>
      </c>
    </row>
    <row r="464" spans="1:14" x14ac:dyDescent="0.2">
      <c r="A464" s="1" t="s">
        <v>36</v>
      </c>
      <c r="B464" s="3">
        <v>0</v>
      </c>
      <c r="C464" s="3">
        <v>0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4">
        <v>2023</v>
      </c>
    </row>
    <row r="465" spans="1:14" x14ac:dyDescent="0.2">
      <c r="A465" s="1" t="s">
        <v>37</v>
      </c>
      <c r="B465" s="3">
        <v>0</v>
      </c>
      <c r="C465" s="3">
        <v>0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4">
        <v>2023</v>
      </c>
    </row>
    <row r="466" spans="1:14" x14ac:dyDescent="0.2">
      <c r="A466" s="1" t="s">
        <v>38</v>
      </c>
      <c r="B466" s="3">
        <v>0</v>
      </c>
      <c r="C466" s="3">
        <v>0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4">
        <v>2023</v>
      </c>
    </row>
    <row r="467" spans="1:14" x14ac:dyDescent="0.2">
      <c r="A467" s="1" t="s">
        <v>76</v>
      </c>
      <c r="B467" s="3">
        <v>0</v>
      </c>
      <c r="C467" s="3">
        <v>0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4">
        <v>2023</v>
      </c>
    </row>
    <row r="468" spans="1:14" x14ac:dyDescent="0.2">
      <c r="A468" s="1" t="s">
        <v>77</v>
      </c>
      <c r="B468" s="3">
        <v>0</v>
      </c>
      <c r="C468" s="3">
        <v>0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4">
        <v>2023</v>
      </c>
    </row>
    <row r="469" spans="1:14" x14ac:dyDescent="0.2">
      <c r="A469" s="1" t="s">
        <v>39</v>
      </c>
      <c r="B469" s="3">
        <v>0</v>
      </c>
      <c r="C469" s="3">
        <v>0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4">
        <v>2023</v>
      </c>
    </row>
    <row r="470" spans="1:14" x14ac:dyDescent="0.2">
      <c r="A470" s="1" t="s">
        <v>40</v>
      </c>
      <c r="B470" s="3">
        <v>0</v>
      </c>
      <c r="C470" s="3">
        <v>0</v>
      </c>
      <c r="D470" s="3">
        <v>0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4">
        <v>2023</v>
      </c>
    </row>
    <row r="471" spans="1:14" x14ac:dyDescent="0.2">
      <c r="A471" s="1" t="s">
        <v>78</v>
      </c>
      <c r="B471" s="3">
        <v>0</v>
      </c>
      <c r="C471" s="3">
        <v>0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4">
        <v>2023</v>
      </c>
    </row>
    <row r="472" spans="1:14" x14ac:dyDescent="0.2">
      <c r="A472" s="1" t="s">
        <v>41</v>
      </c>
      <c r="B472" s="3">
        <v>0</v>
      </c>
      <c r="C472" s="3">
        <v>0</v>
      </c>
      <c r="D472" s="3">
        <v>0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4">
        <v>2023</v>
      </c>
    </row>
    <row r="473" spans="1:14" x14ac:dyDescent="0.2">
      <c r="A473" s="1" t="s">
        <v>42</v>
      </c>
      <c r="B473" s="3">
        <v>0</v>
      </c>
      <c r="C473" s="3">
        <v>0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4">
        <v>2023</v>
      </c>
    </row>
    <row r="474" spans="1:14" x14ac:dyDescent="0.2">
      <c r="A474" s="1" t="s">
        <v>79</v>
      </c>
      <c r="B474" s="3">
        <v>0</v>
      </c>
      <c r="C474" s="3">
        <v>0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4">
        <v>2023</v>
      </c>
    </row>
    <row r="475" spans="1:14" x14ac:dyDescent="0.2">
      <c r="A475" s="1" t="s">
        <v>43</v>
      </c>
      <c r="B475" s="3">
        <v>0</v>
      </c>
      <c r="C475" s="3">
        <v>0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4">
        <v>2023</v>
      </c>
    </row>
    <row r="476" spans="1:14" x14ac:dyDescent="0.2">
      <c r="A476" s="84" t="s">
        <v>95</v>
      </c>
      <c r="B476" s="85">
        <f t="shared" ref="B476:M476" si="71">B477+B483+B493+B503+B511+B519+B529+B534+B537</f>
        <v>20245549.07</v>
      </c>
      <c r="C476" s="86">
        <f t="shared" si="71"/>
        <v>23978356.990000002</v>
      </c>
      <c r="D476" s="86">
        <f t="shared" si="71"/>
        <v>29098235.179999996</v>
      </c>
      <c r="E476" s="86">
        <f t="shared" si="71"/>
        <v>36226262.570000008</v>
      </c>
      <c r="F476" s="86">
        <f t="shared" si="71"/>
        <v>39262795.080000006</v>
      </c>
      <c r="G476" s="86">
        <f t="shared" si="71"/>
        <v>29947494.5</v>
      </c>
      <c r="H476" s="86">
        <f t="shared" si="71"/>
        <v>30903993.68</v>
      </c>
      <c r="I476" s="86">
        <f t="shared" si="71"/>
        <v>34222865</v>
      </c>
      <c r="J476" s="86">
        <f t="shared" si="71"/>
        <v>44985894.179999992</v>
      </c>
      <c r="K476" s="98">
        <f t="shared" si="71"/>
        <v>48132753.219999999</v>
      </c>
      <c r="L476" s="109">
        <f t="shared" si="71"/>
        <v>43292958.679999992</v>
      </c>
      <c r="M476" s="109">
        <f t="shared" si="71"/>
        <v>62304104.220000006</v>
      </c>
      <c r="N476" s="4">
        <v>2023</v>
      </c>
    </row>
    <row r="477" spans="1:14" x14ac:dyDescent="0.2">
      <c r="A477" s="84" t="s">
        <v>96</v>
      </c>
      <c r="B477" s="87">
        <f>B478+B479+B480+B481+B482</f>
        <v>16425306.469999999</v>
      </c>
      <c r="C477" s="87">
        <f t="shared" ref="C477:J477" si="72">C478+C479+C480+C481+C482</f>
        <v>16845266.710000001</v>
      </c>
      <c r="D477" s="87">
        <f t="shared" si="72"/>
        <v>17101256.109999999</v>
      </c>
      <c r="E477" s="87">
        <f t="shared" si="72"/>
        <v>17307435.829999998</v>
      </c>
      <c r="F477" s="87">
        <f t="shared" si="72"/>
        <v>28929888.870000001</v>
      </c>
      <c r="G477" s="87">
        <f>G478+G479+G480+G481+G482</f>
        <v>18020936.640000001</v>
      </c>
      <c r="H477" s="87">
        <f t="shared" si="72"/>
        <v>18189544.43</v>
      </c>
      <c r="I477" s="87">
        <f t="shared" si="72"/>
        <v>19317293.099999998</v>
      </c>
      <c r="J477" s="87">
        <f t="shared" si="72"/>
        <v>18264930.399999999</v>
      </c>
      <c r="K477" s="99">
        <f>K478+K479+K480+K481+K482</f>
        <v>31435960.630000003</v>
      </c>
      <c r="L477" s="110">
        <f t="shared" ref="L477:M477" si="73">L478+L479+L480+L481+L482</f>
        <v>33286626.199999999</v>
      </c>
      <c r="M477" s="110">
        <f t="shared" si="73"/>
        <v>32810131.800000001</v>
      </c>
      <c r="N477" s="4">
        <v>2023</v>
      </c>
    </row>
    <row r="478" spans="1:14" x14ac:dyDescent="0.2">
      <c r="A478" s="89" t="s">
        <v>97</v>
      </c>
      <c r="B478" s="57">
        <v>13193666.67</v>
      </c>
      <c r="C478" s="57">
        <v>13246000</v>
      </c>
      <c r="D478" s="57">
        <v>13533456.85</v>
      </c>
      <c r="E478" s="57">
        <v>13575000</v>
      </c>
      <c r="F478" s="57">
        <v>15268612.720000001</v>
      </c>
      <c r="G478" s="57">
        <v>14305000</v>
      </c>
      <c r="H478" s="57">
        <v>14558150.439999999</v>
      </c>
      <c r="I478" s="57">
        <v>15122217.35</v>
      </c>
      <c r="J478" s="57">
        <v>14448151.359999999</v>
      </c>
      <c r="K478" s="100">
        <v>14749509.460000001</v>
      </c>
      <c r="L478" s="111">
        <v>29605483.199999999</v>
      </c>
      <c r="M478" s="114">
        <v>14539500</v>
      </c>
      <c r="N478" s="4">
        <v>2023</v>
      </c>
    </row>
    <row r="479" spans="1:14" x14ac:dyDescent="0.2">
      <c r="A479" s="89" t="s">
        <v>98</v>
      </c>
      <c r="B479" s="57">
        <v>675262.71</v>
      </c>
      <c r="C479" s="57">
        <v>675462.3</v>
      </c>
      <c r="D479" s="57">
        <v>690400</v>
      </c>
      <c r="E479" s="57">
        <v>757706.76</v>
      </c>
      <c r="F479" s="57">
        <v>10652075.369999999</v>
      </c>
      <c r="G479" s="57">
        <v>755843.58</v>
      </c>
      <c r="H479" s="57">
        <v>774823.85</v>
      </c>
      <c r="I479" s="57">
        <v>826925.73</v>
      </c>
      <c r="J479" s="57">
        <v>705400</v>
      </c>
      <c r="K479" s="100">
        <v>13933475.140000001</v>
      </c>
      <c r="L479" s="112">
        <v>1533205.56</v>
      </c>
      <c r="M479" s="114">
        <v>14613138.609999999</v>
      </c>
      <c r="N479" s="4">
        <v>2023</v>
      </c>
    </row>
    <row r="480" spans="1:14" x14ac:dyDescent="0.2">
      <c r="A480" s="89" t="s">
        <v>99</v>
      </c>
      <c r="B480" s="57">
        <v>643500</v>
      </c>
      <c r="C480" s="57">
        <v>1003860</v>
      </c>
      <c r="D480" s="60">
        <v>918060</v>
      </c>
      <c r="E480" s="57">
        <v>969540</v>
      </c>
      <c r="F480" s="57">
        <v>815100</v>
      </c>
      <c r="G480" s="57">
        <v>849420</v>
      </c>
      <c r="H480" s="57">
        <v>703560</v>
      </c>
      <c r="I480" s="57">
        <v>1184040</v>
      </c>
      <c r="J480" s="57">
        <v>978120</v>
      </c>
      <c r="K480" s="100">
        <v>600600</v>
      </c>
      <c r="L480" s="113">
        <v>0</v>
      </c>
      <c r="M480" s="114">
        <v>1510080</v>
      </c>
      <c r="N480" s="4">
        <v>2023</v>
      </c>
    </row>
    <row r="481" spans="1:14" x14ac:dyDescent="0.2">
      <c r="A481" s="89" t="s">
        <v>100</v>
      </c>
      <c r="B481" s="56">
        <v>0</v>
      </c>
      <c r="C481" s="56">
        <v>0</v>
      </c>
      <c r="D481" s="56">
        <v>0</v>
      </c>
      <c r="E481" s="56">
        <v>0</v>
      </c>
      <c r="F481" s="56">
        <v>0</v>
      </c>
      <c r="G481" s="56">
        <v>0</v>
      </c>
      <c r="H481" s="56">
        <v>0</v>
      </c>
      <c r="I481" s="56">
        <v>0</v>
      </c>
      <c r="J481" s="56">
        <v>0</v>
      </c>
      <c r="K481" s="101">
        <v>0</v>
      </c>
      <c r="L481" s="113">
        <v>0</v>
      </c>
      <c r="M481" s="113">
        <v>0</v>
      </c>
      <c r="N481" s="4">
        <v>2023</v>
      </c>
    </row>
    <row r="482" spans="1:14" x14ac:dyDescent="0.2">
      <c r="A482" s="89" t="s">
        <v>101</v>
      </c>
      <c r="B482" s="57">
        <v>1912877.09</v>
      </c>
      <c r="C482" s="57">
        <v>1919944.41</v>
      </c>
      <c r="D482" s="90">
        <v>1959339.26</v>
      </c>
      <c r="E482" s="57">
        <v>2005189.07</v>
      </c>
      <c r="F482" s="68">
        <v>2194100.7799999998</v>
      </c>
      <c r="G482" s="68">
        <v>2110673.06</v>
      </c>
      <c r="H482" s="57">
        <v>2153010.14</v>
      </c>
      <c r="I482" s="57">
        <v>2184110.02</v>
      </c>
      <c r="J482" s="57">
        <v>2133259.04</v>
      </c>
      <c r="K482" s="100">
        <v>2152376.0299999998</v>
      </c>
      <c r="L482" s="112">
        <v>2147937.44</v>
      </c>
      <c r="M482" s="114">
        <v>2147413.19</v>
      </c>
      <c r="N482" s="4">
        <v>2023</v>
      </c>
    </row>
    <row r="483" spans="1:14" x14ac:dyDescent="0.2">
      <c r="A483" s="84" t="s">
        <v>102</v>
      </c>
      <c r="B483" s="87">
        <f t="shared" ref="B483:M483" si="74">B484+B485+B486+B487+B488+B489+B490+B491+B492</f>
        <v>3218502.6</v>
      </c>
      <c r="C483" s="87">
        <f t="shared" si="74"/>
        <v>6197603.8200000003</v>
      </c>
      <c r="D483" s="87">
        <f t="shared" si="74"/>
        <v>10107866.68</v>
      </c>
      <c r="E483" s="87">
        <f t="shared" si="74"/>
        <v>10086977.870000001</v>
      </c>
      <c r="F483" s="87">
        <f t="shared" si="74"/>
        <v>8513623.1199999992</v>
      </c>
      <c r="G483" s="87">
        <f t="shared" si="74"/>
        <v>9777054.3900000006</v>
      </c>
      <c r="H483" s="87">
        <f t="shared" si="74"/>
        <v>12181255.459999999</v>
      </c>
      <c r="I483" s="87">
        <f t="shared" si="74"/>
        <v>13620180.470000003</v>
      </c>
      <c r="J483" s="87">
        <f t="shared" si="74"/>
        <v>25891043.559999999</v>
      </c>
      <c r="K483" s="99">
        <f t="shared" si="74"/>
        <v>12246582.200000001</v>
      </c>
      <c r="L483" s="110">
        <f t="shared" si="74"/>
        <v>8992411.9299999997</v>
      </c>
      <c r="M483" s="110">
        <f t="shared" si="74"/>
        <v>18706780.57</v>
      </c>
      <c r="N483" s="4">
        <v>2023</v>
      </c>
    </row>
    <row r="484" spans="1:14" x14ac:dyDescent="0.2">
      <c r="A484" s="89" t="s">
        <v>103</v>
      </c>
      <c r="B484" s="57">
        <v>1138844.95</v>
      </c>
      <c r="C484" s="57">
        <v>1296419.32</v>
      </c>
      <c r="D484" s="57">
        <v>1319069.1200000001</v>
      </c>
      <c r="E484" s="57">
        <v>1312894.06</v>
      </c>
      <c r="F484" s="57">
        <v>1364649.13</v>
      </c>
      <c r="G484" s="57">
        <v>1395746.1</v>
      </c>
      <c r="H484" s="57">
        <v>1458231.79</v>
      </c>
      <c r="I484" s="57">
        <v>1534153.78</v>
      </c>
      <c r="J484" s="57">
        <v>1511510.21</v>
      </c>
      <c r="K484" s="100">
        <v>1512291.34</v>
      </c>
      <c r="L484" s="114">
        <v>1561928.1</v>
      </c>
      <c r="M484" s="114">
        <v>1502430.7</v>
      </c>
      <c r="N484" s="4">
        <v>2023</v>
      </c>
    </row>
    <row r="485" spans="1:14" x14ac:dyDescent="0.2">
      <c r="A485" s="89" t="s">
        <v>104</v>
      </c>
      <c r="B485" s="57">
        <v>75000</v>
      </c>
      <c r="C485" s="57">
        <v>233795.24</v>
      </c>
      <c r="D485" s="57">
        <v>129800</v>
      </c>
      <c r="E485" s="56">
        <v>0</v>
      </c>
      <c r="F485" s="57">
        <v>467324.25</v>
      </c>
      <c r="G485" s="57">
        <v>924319.49</v>
      </c>
      <c r="H485" s="57">
        <v>510497.5</v>
      </c>
      <c r="I485" s="57">
        <v>1684763.66</v>
      </c>
      <c r="J485" s="57">
        <v>739202.85</v>
      </c>
      <c r="K485" s="100">
        <v>410412</v>
      </c>
      <c r="L485" s="114">
        <v>218000</v>
      </c>
      <c r="M485" s="114">
        <v>1676609.39</v>
      </c>
      <c r="N485" s="4">
        <v>2023</v>
      </c>
    </row>
    <row r="486" spans="1:14" x14ac:dyDescent="0.2">
      <c r="A486" s="89" t="s">
        <v>105</v>
      </c>
      <c r="B486" s="57">
        <v>9300</v>
      </c>
      <c r="C486" s="57">
        <v>10000</v>
      </c>
      <c r="D486" s="57">
        <v>16550</v>
      </c>
      <c r="E486" s="57">
        <v>31100</v>
      </c>
      <c r="F486" s="57">
        <v>184960.8</v>
      </c>
      <c r="G486" s="57">
        <v>36550</v>
      </c>
      <c r="H486" s="60">
        <v>0</v>
      </c>
      <c r="I486" s="60">
        <v>438127.12</v>
      </c>
      <c r="J486" s="56">
        <v>0</v>
      </c>
      <c r="K486" s="101">
        <v>293617.44</v>
      </c>
      <c r="L486" s="113">
        <v>107389.67</v>
      </c>
      <c r="M486" s="114">
        <v>105500</v>
      </c>
      <c r="N486" s="4">
        <v>2023</v>
      </c>
    </row>
    <row r="487" spans="1:14" x14ac:dyDescent="0.2">
      <c r="A487" s="89" t="s">
        <v>106</v>
      </c>
      <c r="B487" s="57">
        <v>4600</v>
      </c>
      <c r="C487" s="57">
        <v>58333.32</v>
      </c>
      <c r="D487" s="57">
        <v>145566.64000000001</v>
      </c>
      <c r="E487" s="57">
        <v>86033.32</v>
      </c>
      <c r="F487" s="57">
        <v>448777</v>
      </c>
      <c r="G487" s="57">
        <v>167379.38</v>
      </c>
      <c r="H487" s="57">
        <v>75833.320000000007</v>
      </c>
      <c r="I487" s="57">
        <v>275922.17</v>
      </c>
      <c r="J487" s="57">
        <v>73051.02</v>
      </c>
      <c r="K487" s="100">
        <v>141340.24</v>
      </c>
      <c r="L487" s="114">
        <v>255000</v>
      </c>
      <c r="M487" s="114">
        <v>160272.54</v>
      </c>
      <c r="N487" s="4">
        <v>2023</v>
      </c>
    </row>
    <row r="488" spans="1:14" x14ac:dyDescent="0.2">
      <c r="A488" s="89" t="s">
        <v>107</v>
      </c>
      <c r="B488" s="57">
        <v>1050731</v>
      </c>
      <c r="C488" s="57">
        <v>1653038.99</v>
      </c>
      <c r="D488" s="57">
        <v>1281726.6000000001</v>
      </c>
      <c r="E488" s="57">
        <v>1271487.7</v>
      </c>
      <c r="F488" s="57">
        <v>1736726.35</v>
      </c>
      <c r="G488" s="57">
        <v>613018.65</v>
      </c>
      <c r="H488" s="57">
        <v>1078484.42</v>
      </c>
      <c r="I488" s="57">
        <v>1934177.05</v>
      </c>
      <c r="J488" s="57">
        <v>2533949.0699999998</v>
      </c>
      <c r="K488" s="100">
        <v>4826199.53</v>
      </c>
      <c r="L488" s="114">
        <v>1450399.35</v>
      </c>
      <c r="M488" s="114">
        <v>3961754.6</v>
      </c>
      <c r="N488" s="4">
        <v>2023</v>
      </c>
    </row>
    <row r="489" spans="1:14" x14ac:dyDescent="0.2">
      <c r="A489" s="89" t="s">
        <v>108</v>
      </c>
      <c r="B489" s="57">
        <v>57052.32</v>
      </c>
      <c r="C489" s="57">
        <v>218081.2</v>
      </c>
      <c r="D489" s="57">
        <v>372962.94</v>
      </c>
      <c r="E489" s="57">
        <v>3167981.16</v>
      </c>
      <c r="F489" s="57">
        <v>319577.24</v>
      </c>
      <c r="G489" s="57">
        <v>353930.06</v>
      </c>
      <c r="H489" s="57">
        <v>896757.42</v>
      </c>
      <c r="I489" s="57">
        <v>694948.77</v>
      </c>
      <c r="J489" s="57">
        <v>385347.55</v>
      </c>
      <c r="K489" s="101">
        <v>0</v>
      </c>
      <c r="L489" s="114">
        <v>391410.12</v>
      </c>
      <c r="M489" s="114">
        <v>795194.98</v>
      </c>
      <c r="N489" s="4">
        <v>2023</v>
      </c>
    </row>
    <row r="490" spans="1:14" x14ac:dyDescent="0.2">
      <c r="A490" s="89" t="s">
        <v>109</v>
      </c>
      <c r="B490" s="56">
        <v>0</v>
      </c>
      <c r="C490" s="56">
        <v>234643</v>
      </c>
      <c r="D490" s="56">
        <v>1763843.5</v>
      </c>
      <c r="E490" s="57">
        <v>2035826.47</v>
      </c>
      <c r="F490" s="57">
        <v>551827</v>
      </c>
      <c r="G490" s="57">
        <v>3485667.92</v>
      </c>
      <c r="H490" s="57">
        <v>1159938.58</v>
      </c>
      <c r="I490" s="57">
        <v>2037720.87</v>
      </c>
      <c r="J490" s="57">
        <v>6540361.3700000001</v>
      </c>
      <c r="K490" s="100">
        <v>808330.16</v>
      </c>
      <c r="L490" s="114">
        <v>720265.88</v>
      </c>
      <c r="M490" s="114">
        <v>4683747.2300000004</v>
      </c>
      <c r="N490" s="4">
        <v>2023</v>
      </c>
    </row>
    <row r="491" spans="1:14" x14ac:dyDescent="0.2">
      <c r="A491" s="89" t="s">
        <v>110</v>
      </c>
      <c r="B491" s="57">
        <v>882974.33</v>
      </c>
      <c r="C491" s="57">
        <v>1653635.44</v>
      </c>
      <c r="D491" s="57">
        <v>4415429.54</v>
      </c>
      <c r="E491" s="57">
        <v>1478007.53</v>
      </c>
      <c r="F491" s="57">
        <v>2105795.59</v>
      </c>
      <c r="G491" s="57">
        <v>2166045.04</v>
      </c>
      <c r="H491" s="57">
        <v>6342449.9000000004</v>
      </c>
      <c r="I491" s="57">
        <v>1900763.76</v>
      </c>
      <c r="J491" s="57">
        <v>12823864.220000001</v>
      </c>
      <c r="K491" s="100">
        <v>3558159.85</v>
      </c>
      <c r="L491" s="114">
        <v>3502688.35</v>
      </c>
      <c r="M491" s="114">
        <v>3937653.02</v>
      </c>
      <c r="N491" s="4">
        <v>2023</v>
      </c>
    </row>
    <row r="492" spans="1:14" x14ac:dyDescent="0.2">
      <c r="A492" s="89" t="s">
        <v>111</v>
      </c>
      <c r="B492" s="56">
        <v>0</v>
      </c>
      <c r="C492" s="57">
        <v>839657.31</v>
      </c>
      <c r="D492" s="57">
        <v>662918.34</v>
      </c>
      <c r="E492" s="57">
        <v>703647.63</v>
      </c>
      <c r="F492" s="57">
        <v>1333985.76</v>
      </c>
      <c r="G492" s="57">
        <v>634397.75</v>
      </c>
      <c r="H492" s="57">
        <v>659062.53</v>
      </c>
      <c r="I492" s="57">
        <v>3119603.29</v>
      </c>
      <c r="J492" s="57">
        <v>1283757.27</v>
      </c>
      <c r="K492" s="100">
        <v>696231.64</v>
      </c>
      <c r="L492" s="114">
        <v>785330.46</v>
      </c>
      <c r="M492" s="114">
        <v>1883618.11</v>
      </c>
      <c r="N492" s="4">
        <v>2023</v>
      </c>
    </row>
    <row r="493" spans="1:14" x14ac:dyDescent="0.2">
      <c r="A493" s="91" t="s">
        <v>112</v>
      </c>
      <c r="B493" s="87">
        <f t="shared" ref="B493:K493" si="75">B494+B495+B496+B497+B498+B499+B500+B501+B502</f>
        <v>601740</v>
      </c>
      <c r="C493" s="87">
        <f t="shared" si="75"/>
        <v>935486.46000000008</v>
      </c>
      <c r="D493" s="87">
        <f t="shared" si="75"/>
        <v>408331.74</v>
      </c>
      <c r="E493" s="87">
        <f t="shared" si="75"/>
        <v>7418901.5800000001</v>
      </c>
      <c r="F493" s="87">
        <f t="shared" si="75"/>
        <v>1251925.28</v>
      </c>
      <c r="G493" s="87">
        <f t="shared" si="75"/>
        <v>2063023.47</v>
      </c>
      <c r="H493" s="87">
        <f>H494+H495+H496+H497+H498+H499+H500+H501+H502</f>
        <v>483193.79000000004</v>
      </c>
      <c r="I493" s="87">
        <f t="shared" si="75"/>
        <v>641793.35</v>
      </c>
      <c r="J493" s="87">
        <f t="shared" si="75"/>
        <v>707185.05</v>
      </c>
      <c r="K493" s="99">
        <f t="shared" si="75"/>
        <v>1874572.55</v>
      </c>
      <c r="L493" s="115">
        <f>L494+L495+L496+L497+L498+L499+L500+L501+L502</f>
        <v>1013920.5499999999</v>
      </c>
      <c r="M493" s="117">
        <f t="shared" ref="M493" si="76">M494+M495+M496+M497+M498+M499+M500+M501+M502</f>
        <v>7086375.2199999997</v>
      </c>
      <c r="N493" s="4">
        <v>2023</v>
      </c>
    </row>
    <row r="494" spans="1:14" x14ac:dyDescent="0.2">
      <c r="A494" s="89" t="s">
        <v>113</v>
      </c>
      <c r="B494" s="59">
        <v>8790</v>
      </c>
      <c r="C494" s="59">
        <v>243640.66</v>
      </c>
      <c r="D494" s="59">
        <v>148530.47</v>
      </c>
      <c r="E494" s="57">
        <v>154919.70000000001</v>
      </c>
      <c r="F494" s="60">
        <v>0</v>
      </c>
      <c r="G494" s="57">
        <v>9609.73</v>
      </c>
      <c r="H494" s="57">
        <v>4554.8</v>
      </c>
      <c r="I494" s="57">
        <v>236722.88</v>
      </c>
      <c r="J494" s="57">
        <v>125964.35</v>
      </c>
      <c r="K494" s="102">
        <v>12360</v>
      </c>
      <c r="L494" s="112">
        <v>5268.7</v>
      </c>
      <c r="M494" s="114">
        <v>395229.32</v>
      </c>
      <c r="N494" s="4">
        <v>2023</v>
      </c>
    </row>
    <row r="495" spans="1:14" x14ac:dyDescent="0.2">
      <c r="A495" s="92" t="s">
        <v>114</v>
      </c>
      <c r="B495" s="60">
        <v>0</v>
      </c>
      <c r="C495" s="60">
        <v>0</v>
      </c>
      <c r="D495" s="60">
        <v>0</v>
      </c>
      <c r="E495" s="57">
        <v>42480</v>
      </c>
      <c r="F495" s="57">
        <v>69620</v>
      </c>
      <c r="G495" s="57">
        <v>169920</v>
      </c>
      <c r="H495" s="57">
        <v>93679.97</v>
      </c>
      <c r="I495" s="57">
        <v>132750</v>
      </c>
      <c r="J495" s="57">
        <v>36580</v>
      </c>
      <c r="K495" s="100">
        <v>110648.6</v>
      </c>
      <c r="L495" s="116">
        <v>0</v>
      </c>
      <c r="M495" s="114">
        <v>340406.4</v>
      </c>
      <c r="N495" s="4">
        <v>2023</v>
      </c>
    </row>
    <row r="496" spans="1:14" x14ac:dyDescent="0.2">
      <c r="A496" s="89" t="s">
        <v>115</v>
      </c>
      <c r="B496" s="59">
        <v>592950</v>
      </c>
      <c r="C496" s="60">
        <v>0</v>
      </c>
      <c r="D496" s="59">
        <v>12100</v>
      </c>
      <c r="E496" s="57">
        <v>1089447.68</v>
      </c>
      <c r="F496" s="59">
        <v>16050</v>
      </c>
      <c r="G496" s="57">
        <v>114165</v>
      </c>
      <c r="H496" s="60">
        <v>0</v>
      </c>
      <c r="I496" s="57">
        <v>45818.5</v>
      </c>
      <c r="J496" s="57">
        <v>149777.4</v>
      </c>
      <c r="K496" s="102">
        <v>0</v>
      </c>
      <c r="L496" s="116">
        <v>0</v>
      </c>
      <c r="M496" s="114">
        <v>268186.90999999997</v>
      </c>
      <c r="N496" s="4">
        <v>2023</v>
      </c>
    </row>
    <row r="497" spans="1:14" x14ac:dyDescent="0.2">
      <c r="A497" s="89" t="s">
        <v>116</v>
      </c>
      <c r="B497" s="60">
        <v>0</v>
      </c>
      <c r="C497" s="60">
        <v>0</v>
      </c>
      <c r="D497" s="60">
        <v>0</v>
      </c>
      <c r="E497" s="60">
        <v>0</v>
      </c>
      <c r="F497" s="60">
        <v>0</v>
      </c>
      <c r="G497" s="60">
        <v>0</v>
      </c>
      <c r="H497" s="60">
        <v>0</v>
      </c>
      <c r="I497" s="60">
        <v>0</v>
      </c>
      <c r="J497" s="60">
        <v>0</v>
      </c>
      <c r="K497" s="102">
        <v>0</v>
      </c>
      <c r="L497" s="116">
        <v>0</v>
      </c>
      <c r="M497" s="116">
        <v>0</v>
      </c>
      <c r="N497" s="4">
        <v>2023</v>
      </c>
    </row>
    <row r="498" spans="1:14" x14ac:dyDescent="0.2">
      <c r="A498" s="89" t="s">
        <v>117</v>
      </c>
      <c r="B498" s="60">
        <v>0</v>
      </c>
      <c r="C498" s="60">
        <v>0</v>
      </c>
      <c r="D498" s="60">
        <v>0</v>
      </c>
      <c r="E498" s="57">
        <v>185817.29</v>
      </c>
      <c r="F498" s="60">
        <v>0</v>
      </c>
      <c r="G498" s="60">
        <v>0</v>
      </c>
      <c r="H498" s="57">
        <v>70999.990000000005</v>
      </c>
      <c r="I498" s="57">
        <v>6379.99</v>
      </c>
      <c r="J498" s="60">
        <v>0</v>
      </c>
      <c r="K498" s="102">
        <v>0</v>
      </c>
      <c r="L498" s="116">
        <v>0</v>
      </c>
      <c r="M498" s="114">
        <v>194795.7</v>
      </c>
      <c r="N498" s="4">
        <v>2023</v>
      </c>
    </row>
    <row r="499" spans="1:14" x14ac:dyDescent="0.2">
      <c r="A499" s="89" t="s">
        <v>118</v>
      </c>
      <c r="B499" s="60">
        <v>0</v>
      </c>
      <c r="C499" s="60">
        <v>0</v>
      </c>
      <c r="D499" s="60">
        <v>0</v>
      </c>
      <c r="E499" s="60">
        <v>0</v>
      </c>
      <c r="F499" s="57">
        <v>15219.64</v>
      </c>
      <c r="G499" s="60">
        <v>0</v>
      </c>
      <c r="H499" s="60">
        <v>0</v>
      </c>
      <c r="I499" s="57">
        <v>2443.92</v>
      </c>
      <c r="J499" s="60">
        <v>0</v>
      </c>
      <c r="K499" s="102">
        <v>0</v>
      </c>
      <c r="L499" s="116">
        <v>10089</v>
      </c>
      <c r="M499" s="114">
        <v>12369.94</v>
      </c>
      <c r="N499" s="4">
        <v>2023</v>
      </c>
    </row>
    <row r="500" spans="1:14" x14ac:dyDescent="0.2">
      <c r="A500" s="89" t="s">
        <v>119</v>
      </c>
      <c r="B500" s="60">
        <v>0</v>
      </c>
      <c r="C500" s="60">
        <v>0</v>
      </c>
      <c r="D500" s="60">
        <v>0</v>
      </c>
      <c r="E500" s="57">
        <v>4600000</v>
      </c>
      <c r="F500" s="57">
        <v>67720.2</v>
      </c>
      <c r="G500" s="60">
        <v>0</v>
      </c>
      <c r="H500" s="68">
        <v>0</v>
      </c>
      <c r="I500" s="57">
        <v>17791.97</v>
      </c>
      <c r="J500" s="60">
        <v>0</v>
      </c>
      <c r="K500" s="102">
        <v>0</v>
      </c>
      <c r="L500" s="116">
        <v>1652</v>
      </c>
      <c r="M500" s="114">
        <v>1850000</v>
      </c>
      <c r="N500" s="4">
        <v>2023</v>
      </c>
    </row>
    <row r="501" spans="1:14" x14ac:dyDescent="0.2">
      <c r="A501" s="89" t="s">
        <v>120</v>
      </c>
      <c r="B501" s="60">
        <v>0</v>
      </c>
      <c r="C501" s="60">
        <v>0</v>
      </c>
      <c r="D501" s="60">
        <v>0</v>
      </c>
      <c r="E501" s="60">
        <v>0</v>
      </c>
      <c r="F501" s="60">
        <v>0</v>
      </c>
      <c r="G501" s="60">
        <v>0</v>
      </c>
      <c r="H501" s="60">
        <v>0</v>
      </c>
      <c r="I501" s="60">
        <v>0</v>
      </c>
      <c r="J501" s="60">
        <v>0</v>
      </c>
      <c r="K501" s="102">
        <v>0</v>
      </c>
      <c r="L501" s="116">
        <v>0</v>
      </c>
      <c r="M501" s="116">
        <v>0</v>
      </c>
      <c r="N501" s="4">
        <v>2023</v>
      </c>
    </row>
    <row r="502" spans="1:14" x14ac:dyDescent="0.2">
      <c r="A502" s="92" t="s">
        <v>121</v>
      </c>
      <c r="B502" s="60">
        <v>0</v>
      </c>
      <c r="C502" s="93">
        <v>691845.8</v>
      </c>
      <c r="D502" s="93">
        <v>247701.27</v>
      </c>
      <c r="E502" s="57">
        <v>1346236.91</v>
      </c>
      <c r="F502" s="57">
        <v>1083315.44</v>
      </c>
      <c r="G502" s="57">
        <v>1769328.74</v>
      </c>
      <c r="H502" s="57">
        <v>313959.03000000003</v>
      </c>
      <c r="I502" s="57">
        <v>199886.09</v>
      </c>
      <c r="J502" s="57">
        <v>394863.3</v>
      </c>
      <c r="K502" s="100">
        <v>1751563.95</v>
      </c>
      <c r="L502" s="114">
        <v>996910.85</v>
      </c>
      <c r="M502" s="114">
        <v>4025386.95</v>
      </c>
      <c r="N502" s="4">
        <v>2023</v>
      </c>
    </row>
    <row r="503" spans="1:14" x14ac:dyDescent="0.2">
      <c r="A503" s="91" t="s">
        <v>122</v>
      </c>
      <c r="B503" s="88">
        <f t="shared" ref="B503:M503" si="77">B504+B505+B506+B507+B508+B509+B510</f>
        <v>0</v>
      </c>
      <c r="C503" s="88">
        <f t="shared" si="77"/>
        <v>0</v>
      </c>
      <c r="D503" s="87">
        <f t="shared" si="77"/>
        <v>1236332.32</v>
      </c>
      <c r="E503" s="88">
        <f t="shared" si="77"/>
        <v>265848.7</v>
      </c>
      <c r="F503" s="88">
        <f>F504+F505+F506+F507+F508+F509+F510</f>
        <v>0</v>
      </c>
      <c r="G503" s="88">
        <f>G504+G505+G506+G507+G508+G509+G510</f>
        <v>0</v>
      </c>
      <c r="H503" s="88">
        <f>H504+H505+H506+H507+H508+H509+H510</f>
        <v>50000</v>
      </c>
      <c r="I503" s="88">
        <f t="shared" si="77"/>
        <v>403680</v>
      </c>
      <c r="J503" s="88">
        <f t="shared" si="77"/>
        <v>0</v>
      </c>
      <c r="K503" s="103">
        <f t="shared" si="77"/>
        <v>0</v>
      </c>
      <c r="L503" s="117">
        <f t="shared" si="77"/>
        <v>0</v>
      </c>
      <c r="M503" s="117">
        <f t="shared" si="77"/>
        <v>0</v>
      </c>
      <c r="N503" s="4">
        <v>2023</v>
      </c>
    </row>
    <row r="504" spans="1:14" x14ac:dyDescent="0.2">
      <c r="A504" s="89" t="s">
        <v>123</v>
      </c>
      <c r="B504" s="56">
        <v>0</v>
      </c>
      <c r="C504" s="56">
        <v>0</v>
      </c>
      <c r="D504" s="56">
        <v>0</v>
      </c>
      <c r="E504" s="57">
        <v>100000</v>
      </c>
      <c r="F504" s="56">
        <v>0</v>
      </c>
      <c r="G504" s="56">
        <v>0</v>
      </c>
      <c r="H504" s="57">
        <v>50000</v>
      </c>
      <c r="I504" s="56">
        <v>0</v>
      </c>
      <c r="J504" s="56">
        <v>0</v>
      </c>
      <c r="K504" s="101">
        <v>0</v>
      </c>
      <c r="L504" s="113">
        <v>0</v>
      </c>
      <c r="M504" s="113">
        <v>0</v>
      </c>
      <c r="N504" s="4">
        <v>2023</v>
      </c>
    </row>
    <row r="505" spans="1:14" x14ac:dyDescent="0.2">
      <c r="A505" s="89" t="s">
        <v>124</v>
      </c>
      <c r="B505" s="56">
        <v>0</v>
      </c>
      <c r="C505" s="56">
        <v>0</v>
      </c>
      <c r="D505" s="56">
        <v>0</v>
      </c>
      <c r="E505" s="56">
        <v>0</v>
      </c>
      <c r="F505" s="56">
        <v>0</v>
      </c>
      <c r="G505" s="56">
        <v>0</v>
      </c>
      <c r="H505" s="56">
        <v>0</v>
      </c>
      <c r="I505" s="56">
        <v>0</v>
      </c>
      <c r="J505" s="56">
        <v>0</v>
      </c>
      <c r="K505" s="101">
        <v>0</v>
      </c>
      <c r="L505" s="113">
        <v>0</v>
      </c>
      <c r="M505" s="113">
        <v>0</v>
      </c>
      <c r="N505" s="4">
        <v>2023</v>
      </c>
    </row>
    <row r="506" spans="1:14" x14ac:dyDescent="0.2">
      <c r="A506" s="89" t="s">
        <v>125</v>
      </c>
      <c r="B506" s="56">
        <v>0</v>
      </c>
      <c r="C506" s="56">
        <v>0</v>
      </c>
      <c r="D506" s="56">
        <v>0</v>
      </c>
      <c r="E506" s="56">
        <v>0</v>
      </c>
      <c r="F506" s="56">
        <v>0</v>
      </c>
      <c r="G506" s="56">
        <v>0</v>
      </c>
      <c r="H506" s="56">
        <v>0</v>
      </c>
      <c r="I506" s="56">
        <v>0</v>
      </c>
      <c r="J506" s="56">
        <v>0</v>
      </c>
      <c r="K506" s="101">
        <v>0</v>
      </c>
      <c r="L506" s="113">
        <v>0</v>
      </c>
      <c r="M506" s="113">
        <v>0</v>
      </c>
      <c r="N506" s="4">
        <v>2023</v>
      </c>
    </row>
    <row r="507" spans="1:14" x14ac:dyDescent="0.2">
      <c r="A507" s="89" t="s">
        <v>126</v>
      </c>
      <c r="B507" s="56">
        <v>0</v>
      </c>
      <c r="C507" s="56">
        <v>0</v>
      </c>
      <c r="D507" s="56">
        <v>0</v>
      </c>
      <c r="E507" s="56">
        <v>0</v>
      </c>
      <c r="F507" s="56">
        <v>0</v>
      </c>
      <c r="G507" s="56">
        <v>0</v>
      </c>
      <c r="H507" s="56">
        <v>0</v>
      </c>
      <c r="I507" s="56">
        <v>0</v>
      </c>
      <c r="J507" s="56">
        <v>0</v>
      </c>
      <c r="K507" s="101">
        <v>0</v>
      </c>
      <c r="L507" s="113">
        <v>0</v>
      </c>
      <c r="M507" s="113">
        <v>0</v>
      </c>
      <c r="N507" s="4">
        <v>2023</v>
      </c>
    </row>
    <row r="508" spans="1:14" x14ac:dyDescent="0.2">
      <c r="A508" s="89" t="s">
        <v>127</v>
      </c>
      <c r="B508" s="56">
        <v>0</v>
      </c>
      <c r="C508" s="56">
        <v>0</v>
      </c>
      <c r="D508" s="56">
        <v>0</v>
      </c>
      <c r="E508" s="56">
        <v>0</v>
      </c>
      <c r="F508" s="56">
        <v>0</v>
      </c>
      <c r="G508" s="56">
        <v>0</v>
      </c>
      <c r="H508" s="56">
        <v>0</v>
      </c>
      <c r="I508" s="56">
        <v>0</v>
      </c>
      <c r="J508" s="56">
        <v>0</v>
      </c>
      <c r="K508" s="101">
        <v>0</v>
      </c>
      <c r="L508" s="113">
        <v>0</v>
      </c>
      <c r="M508" s="113">
        <v>0</v>
      </c>
      <c r="N508" s="4">
        <v>2023</v>
      </c>
    </row>
    <row r="509" spans="1:14" x14ac:dyDescent="0.2">
      <c r="A509" s="89" t="s">
        <v>128</v>
      </c>
      <c r="B509" s="56">
        <v>0</v>
      </c>
      <c r="C509" s="56">
        <v>0</v>
      </c>
      <c r="D509" s="58">
        <v>1236332.32</v>
      </c>
      <c r="E509" s="57">
        <v>165848.70000000001</v>
      </c>
      <c r="F509" s="56">
        <v>0</v>
      </c>
      <c r="G509" s="56">
        <v>0</v>
      </c>
      <c r="H509" s="56">
        <v>0</v>
      </c>
      <c r="I509" s="57">
        <v>403680</v>
      </c>
      <c r="J509" s="56">
        <v>0</v>
      </c>
      <c r="K509" s="101">
        <v>0</v>
      </c>
      <c r="L509" s="113">
        <v>0</v>
      </c>
      <c r="M509" s="113">
        <v>0</v>
      </c>
      <c r="N509" s="4">
        <v>2023</v>
      </c>
    </row>
    <row r="510" spans="1:14" x14ac:dyDescent="0.2">
      <c r="A510" s="89" t="s">
        <v>129</v>
      </c>
      <c r="B510" s="56">
        <v>0</v>
      </c>
      <c r="C510" s="56">
        <v>0</v>
      </c>
      <c r="D510" s="56">
        <v>0</v>
      </c>
      <c r="E510" s="94">
        <v>0</v>
      </c>
      <c r="F510" s="94">
        <v>0</v>
      </c>
      <c r="G510" s="94">
        <v>0</v>
      </c>
      <c r="H510" s="94">
        <v>0</v>
      </c>
      <c r="I510" s="94">
        <v>0</v>
      </c>
      <c r="J510" s="94">
        <v>0</v>
      </c>
      <c r="K510" s="104">
        <v>0</v>
      </c>
      <c r="L510" s="118">
        <v>0</v>
      </c>
      <c r="M510" s="118">
        <v>0</v>
      </c>
      <c r="N510" s="4">
        <v>2023</v>
      </c>
    </row>
    <row r="511" spans="1:14" x14ac:dyDescent="0.2">
      <c r="A511" s="91" t="s">
        <v>130</v>
      </c>
      <c r="B511" s="88">
        <f t="shared" ref="B511:M511" si="78">B512+B513+B514+B515+B516+B517+B518</f>
        <v>0</v>
      </c>
      <c r="C511" s="88">
        <f t="shared" si="78"/>
        <v>0</v>
      </c>
      <c r="D511" s="95">
        <f t="shared" si="78"/>
        <v>0</v>
      </c>
      <c r="E511" s="95">
        <f t="shared" si="78"/>
        <v>0</v>
      </c>
      <c r="F511" s="95">
        <f t="shared" si="78"/>
        <v>0</v>
      </c>
      <c r="G511" s="95">
        <f t="shared" si="78"/>
        <v>0</v>
      </c>
      <c r="H511" s="95">
        <f t="shared" si="78"/>
        <v>0</v>
      </c>
      <c r="I511" s="95">
        <f t="shared" si="78"/>
        <v>0</v>
      </c>
      <c r="J511" s="95">
        <f t="shared" si="78"/>
        <v>0</v>
      </c>
      <c r="K511" s="105">
        <f t="shared" si="78"/>
        <v>0</v>
      </c>
      <c r="L511" s="119">
        <f t="shared" si="78"/>
        <v>0</v>
      </c>
      <c r="M511" s="119">
        <f t="shared" si="78"/>
        <v>0</v>
      </c>
      <c r="N511" s="4">
        <v>2023</v>
      </c>
    </row>
    <row r="512" spans="1:14" x14ac:dyDescent="0.2">
      <c r="A512" s="89" t="s">
        <v>131</v>
      </c>
      <c r="B512" s="56">
        <v>0</v>
      </c>
      <c r="C512" s="56">
        <v>0</v>
      </c>
      <c r="D512" s="56">
        <v>0</v>
      </c>
      <c r="E512" s="56">
        <v>0</v>
      </c>
      <c r="F512" s="56">
        <v>0</v>
      </c>
      <c r="G512" s="56">
        <v>0</v>
      </c>
      <c r="H512" s="56">
        <v>0</v>
      </c>
      <c r="I512" s="56">
        <v>0</v>
      </c>
      <c r="J512" s="56">
        <v>0</v>
      </c>
      <c r="K512" s="101">
        <v>0</v>
      </c>
      <c r="L512" s="113">
        <v>0</v>
      </c>
      <c r="M512" s="113">
        <v>0</v>
      </c>
      <c r="N512" s="4">
        <v>2023</v>
      </c>
    </row>
    <row r="513" spans="1:14" x14ac:dyDescent="0.2">
      <c r="A513" s="89" t="s">
        <v>132</v>
      </c>
      <c r="B513" s="56">
        <v>0</v>
      </c>
      <c r="C513" s="56">
        <v>0</v>
      </c>
      <c r="D513" s="56">
        <v>0</v>
      </c>
      <c r="E513" s="56">
        <v>0</v>
      </c>
      <c r="F513" s="56">
        <v>0</v>
      </c>
      <c r="G513" s="56">
        <v>0</v>
      </c>
      <c r="H513" s="56">
        <v>0</v>
      </c>
      <c r="I513" s="56">
        <v>0</v>
      </c>
      <c r="J513" s="56">
        <v>0</v>
      </c>
      <c r="K513" s="101">
        <v>0</v>
      </c>
      <c r="L513" s="113">
        <v>0</v>
      </c>
      <c r="M513" s="113">
        <v>0</v>
      </c>
      <c r="N513" s="4">
        <v>2023</v>
      </c>
    </row>
    <row r="514" spans="1:14" x14ac:dyDescent="0.2">
      <c r="A514" s="89" t="s">
        <v>133</v>
      </c>
      <c r="B514" s="56">
        <v>0</v>
      </c>
      <c r="C514" s="56">
        <v>0</v>
      </c>
      <c r="D514" s="56">
        <v>0</v>
      </c>
      <c r="E514" s="56">
        <v>0</v>
      </c>
      <c r="F514" s="56">
        <v>0</v>
      </c>
      <c r="G514" s="56">
        <v>0</v>
      </c>
      <c r="H514" s="56">
        <v>0</v>
      </c>
      <c r="I514" s="56">
        <v>0</v>
      </c>
      <c r="J514" s="56">
        <v>0</v>
      </c>
      <c r="K514" s="101">
        <v>0</v>
      </c>
      <c r="L514" s="113">
        <v>0</v>
      </c>
      <c r="M514" s="113">
        <v>0</v>
      </c>
      <c r="N514" s="4">
        <v>2023</v>
      </c>
    </row>
    <row r="515" spans="1:14" x14ac:dyDescent="0.2">
      <c r="A515" s="89" t="s">
        <v>134</v>
      </c>
      <c r="B515" s="56">
        <v>0</v>
      </c>
      <c r="C515" s="56">
        <v>0</v>
      </c>
      <c r="D515" s="56">
        <v>0</v>
      </c>
      <c r="E515" s="56">
        <v>0</v>
      </c>
      <c r="F515" s="56">
        <v>0</v>
      </c>
      <c r="G515" s="56">
        <v>0</v>
      </c>
      <c r="H515" s="56">
        <v>0</v>
      </c>
      <c r="I515" s="56">
        <v>0</v>
      </c>
      <c r="J515" s="56">
        <v>0</v>
      </c>
      <c r="K515" s="101">
        <v>0</v>
      </c>
      <c r="L515" s="113">
        <v>0</v>
      </c>
      <c r="M515" s="113">
        <v>0</v>
      </c>
      <c r="N515" s="4">
        <v>2023</v>
      </c>
    </row>
    <row r="516" spans="1:14" x14ac:dyDescent="0.2">
      <c r="A516" s="89" t="s">
        <v>135</v>
      </c>
      <c r="B516" s="56">
        <v>0</v>
      </c>
      <c r="C516" s="56">
        <v>0</v>
      </c>
      <c r="D516" s="56">
        <v>0</v>
      </c>
      <c r="E516" s="56">
        <v>0</v>
      </c>
      <c r="F516" s="56">
        <v>0</v>
      </c>
      <c r="G516" s="56">
        <v>0</v>
      </c>
      <c r="H516" s="56">
        <v>0</v>
      </c>
      <c r="I516" s="56">
        <v>0</v>
      </c>
      <c r="J516" s="56">
        <v>0</v>
      </c>
      <c r="K516" s="101">
        <v>0</v>
      </c>
      <c r="L516" s="113">
        <v>0</v>
      </c>
      <c r="M516" s="113">
        <v>0</v>
      </c>
      <c r="N516" s="4">
        <v>2023</v>
      </c>
    </row>
    <row r="517" spans="1:14" x14ac:dyDescent="0.2">
      <c r="A517" s="89" t="s">
        <v>136</v>
      </c>
      <c r="B517" s="56">
        <v>0</v>
      </c>
      <c r="C517" s="56">
        <v>0</v>
      </c>
      <c r="D517" s="56">
        <v>0</v>
      </c>
      <c r="E517" s="56">
        <v>0</v>
      </c>
      <c r="F517" s="56">
        <v>0</v>
      </c>
      <c r="G517" s="56">
        <v>0</v>
      </c>
      <c r="H517" s="56">
        <v>0</v>
      </c>
      <c r="I517" s="56">
        <v>0</v>
      </c>
      <c r="J517" s="56">
        <v>0</v>
      </c>
      <c r="K517" s="101">
        <v>0</v>
      </c>
      <c r="L517" s="113">
        <v>0</v>
      </c>
      <c r="M517" s="113">
        <v>0</v>
      </c>
      <c r="N517" s="4">
        <v>2023</v>
      </c>
    </row>
    <row r="518" spans="1:14" x14ac:dyDescent="0.2">
      <c r="A518" s="89" t="s">
        <v>137</v>
      </c>
      <c r="B518" s="56">
        <v>0</v>
      </c>
      <c r="C518" s="56">
        <v>0</v>
      </c>
      <c r="D518" s="56">
        <v>0</v>
      </c>
      <c r="E518" s="56">
        <v>0</v>
      </c>
      <c r="F518" s="56">
        <v>0</v>
      </c>
      <c r="G518" s="56">
        <v>0</v>
      </c>
      <c r="H518" s="56">
        <v>0</v>
      </c>
      <c r="I518" s="56">
        <v>0</v>
      </c>
      <c r="J518" s="56">
        <v>0</v>
      </c>
      <c r="K518" s="101">
        <v>0</v>
      </c>
      <c r="L518" s="113">
        <v>0</v>
      </c>
      <c r="M518" s="113">
        <v>0</v>
      </c>
      <c r="N518" s="4">
        <v>2023</v>
      </c>
    </row>
    <row r="519" spans="1:14" x14ac:dyDescent="0.2">
      <c r="A519" s="96" t="s">
        <v>138</v>
      </c>
      <c r="B519" s="88">
        <f>B520+B521+B522+B523+B524+B525+B526+B527+B528</f>
        <v>0</v>
      </c>
      <c r="C519" s="88">
        <f t="shared" ref="C519:I519" si="79">C520+C521+C522+C523+C524+C525+C526+C527+C528</f>
        <v>0</v>
      </c>
      <c r="D519" s="87">
        <f t="shared" si="79"/>
        <v>244448.33</v>
      </c>
      <c r="E519" s="87">
        <f t="shared" si="79"/>
        <v>1147098.5899999999</v>
      </c>
      <c r="F519" s="87">
        <f t="shared" si="79"/>
        <v>567357.81000000006</v>
      </c>
      <c r="G519" s="87">
        <f t="shared" si="79"/>
        <v>86480</v>
      </c>
      <c r="H519" s="87">
        <f t="shared" si="79"/>
        <v>0</v>
      </c>
      <c r="I519" s="87">
        <f t="shared" si="79"/>
        <v>239918.07999999999</v>
      </c>
      <c r="J519" s="87">
        <f>J520+J521+J522+J523+J524+J525+J526+J527+J528</f>
        <v>122735.17</v>
      </c>
      <c r="K519" s="106">
        <f>K520+K521+K522+K523+K524+K525+K526+K527+K528</f>
        <v>317383</v>
      </c>
      <c r="L519" s="120">
        <f t="shared" ref="L519:M519" si="80">L520+L521+L522+L523+L524+L525+L526+L527+L528</f>
        <v>0</v>
      </c>
      <c r="M519" s="120">
        <f t="shared" si="80"/>
        <v>1147797.28</v>
      </c>
      <c r="N519" s="4">
        <v>2023</v>
      </c>
    </row>
    <row r="520" spans="1:14" x14ac:dyDescent="0.2">
      <c r="A520" s="89" t="s">
        <v>139</v>
      </c>
      <c r="B520" s="56">
        <v>0</v>
      </c>
      <c r="C520" s="56">
        <v>0</v>
      </c>
      <c r="D520" s="58">
        <v>244448.33</v>
      </c>
      <c r="E520" s="57">
        <v>120501.6</v>
      </c>
      <c r="F520" s="57">
        <v>51990</v>
      </c>
      <c r="G520" s="57">
        <v>12980</v>
      </c>
      <c r="H520" s="56">
        <v>0</v>
      </c>
      <c r="I520" s="57">
        <v>239918.07999999999</v>
      </c>
      <c r="J520" s="57">
        <v>79429.17</v>
      </c>
      <c r="K520" s="100">
        <v>281289</v>
      </c>
      <c r="L520" s="113">
        <v>0</v>
      </c>
      <c r="M520" s="114">
        <v>441083.97</v>
      </c>
      <c r="N520" s="4">
        <v>2023</v>
      </c>
    </row>
    <row r="521" spans="1:14" x14ac:dyDescent="0.2">
      <c r="A521" s="89" t="s">
        <v>140</v>
      </c>
      <c r="B521" s="56">
        <v>0</v>
      </c>
      <c r="C521" s="56">
        <v>0</v>
      </c>
      <c r="D521" s="56">
        <v>0</v>
      </c>
      <c r="E521" s="56">
        <v>0</v>
      </c>
      <c r="F521" s="56">
        <v>0</v>
      </c>
      <c r="G521" s="56">
        <v>0</v>
      </c>
      <c r="H521" s="56">
        <v>0</v>
      </c>
      <c r="I521" s="56">
        <v>0</v>
      </c>
      <c r="J521" s="57">
        <v>43306</v>
      </c>
      <c r="K521" s="100">
        <v>36094</v>
      </c>
      <c r="L521" s="113">
        <v>0</v>
      </c>
      <c r="M521" s="114">
        <v>128990</v>
      </c>
      <c r="N521" s="4">
        <v>2023</v>
      </c>
    </row>
    <row r="522" spans="1:14" x14ac:dyDescent="0.2">
      <c r="A522" s="89" t="s">
        <v>141</v>
      </c>
      <c r="B522" s="56">
        <v>0</v>
      </c>
      <c r="C522" s="56">
        <v>0</v>
      </c>
      <c r="D522" s="56">
        <v>0</v>
      </c>
      <c r="E522" s="57">
        <v>150446.99</v>
      </c>
      <c r="F522" s="56">
        <v>0</v>
      </c>
      <c r="G522" s="56">
        <v>0</v>
      </c>
      <c r="H522" s="56">
        <v>0</v>
      </c>
      <c r="I522" s="56">
        <v>0</v>
      </c>
      <c r="J522" s="56">
        <v>0</v>
      </c>
      <c r="K522" s="101">
        <v>0</v>
      </c>
      <c r="L522" s="113">
        <v>0</v>
      </c>
      <c r="M522" s="113">
        <v>0</v>
      </c>
      <c r="N522" s="4">
        <v>2023</v>
      </c>
    </row>
    <row r="523" spans="1:14" x14ac:dyDescent="0.2">
      <c r="A523" s="89" t="s">
        <v>142</v>
      </c>
      <c r="B523" s="56">
        <v>0</v>
      </c>
      <c r="C523" s="56">
        <v>0</v>
      </c>
      <c r="D523" s="56">
        <v>0</v>
      </c>
      <c r="E523" s="56">
        <v>0</v>
      </c>
      <c r="F523" s="56">
        <v>0</v>
      </c>
      <c r="G523" s="56">
        <v>0</v>
      </c>
      <c r="H523" s="56">
        <v>0</v>
      </c>
      <c r="I523" s="56">
        <v>0</v>
      </c>
      <c r="J523" s="56">
        <v>0</v>
      </c>
      <c r="K523" s="101">
        <v>0</v>
      </c>
      <c r="L523" s="113">
        <v>0</v>
      </c>
      <c r="M523" s="113">
        <v>0</v>
      </c>
      <c r="N523" s="4">
        <v>2023</v>
      </c>
    </row>
    <row r="524" spans="1:14" x14ac:dyDescent="0.2">
      <c r="A524" s="89" t="s">
        <v>143</v>
      </c>
      <c r="B524" s="56">
        <v>0</v>
      </c>
      <c r="C524" s="56">
        <v>0</v>
      </c>
      <c r="D524" s="56">
        <v>0</v>
      </c>
      <c r="E524" s="57">
        <v>876150</v>
      </c>
      <c r="F524" s="57">
        <v>515367.81</v>
      </c>
      <c r="G524" s="57">
        <v>73500</v>
      </c>
      <c r="H524" s="56">
        <v>0</v>
      </c>
      <c r="I524" s="56">
        <v>0</v>
      </c>
      <c r="J524" s="68"/>
      <c r="K524" s="101">
        <v>0</v>
      </c>
      <c r="L524" s="113">
        <v>0</v>
      </c>
      <c r="M524" s="114">
        <v>213518.8</v>
      </c>
      <c r="N524" s="4">
        <v>2023</v>
      </c>
    </row>
    <row r="525" spans="1:14" x14ac:dyDescent="0.2">
      <c r="A525" s="89" t="s">
        <v>144</v>
      </c>
      <c r="B525" s="56">
        <v>0</v>
      </c>
      <c r="C525" s="56">
        <v>0</v>
      </c>
      <c r="D525" s="56">
        <v>0</v>
      </c>
      <c r="E525" s="56">
        <v>0</v>
      </c>
      <c r="F525" s="56">
        <v>0</v>
      </c>
      <c r="G525" s="56">
        <v>0</v>
      </c>
      <c r="H525" s="56">
        <v>0</v>
      </c>
      <c r="I525" s="56">
        <v>0</v>
      </c>
      <c r="J525" s="56">
        <v>0</v>
      </c>
      <c r="K525" s="101">
        <v>0</v>
      </c>
      <c r="L525" s="113">
        <v>0</v>
      </c>
      <c r="M525" s="114">
        <v>364204.51</v>
      </c>
      <c r="N525" s="4">
        <v>2023</v>
      </c>
    </row>
    <row r="526" spans="1:14" x14ac:dyDescent="0.2">
      <c r="A526" s="89" t="s">
        <v>145</v>
      </c>
      <c r="B526" s="56">
        <v>0</v>
      </c>
      <c r="C526" s="56">
        <v>0</v>
      </c>
      <c r="D526" s="56">
        <v>0</v>
      </c>
      <c r="E526" s="56">
        <v>0</v>
      </c>
      <c r="F526" s="56">
        <v>0</v>
      </c>
      <c r="G526" s="56">
        <v>0</v>
      </c>
      <c r="H526" s="56">
        <v>0</v>
      </c>
      <c r="I526" s="56">
        <v>0</v>
      </c>
      <c r="J526" s="56">
        <v>0</v>
      </c>
      <c r="K526" s="101">
        <v>0</v>
      </c>
      <c r="L526" s="113">
        <v>0</v>
      </c>
      <c r="M526" s="113">
        <v>0</v>
      </c>
      <c r="N526" s="4">
        <v>2023</v>
      </c>
    </row>
    <row r="527" spans="1:14" x14ac:dyDescent="0.2">
      <c r="A527" s="89" t="s">
        <v>146</v>
      </c>
      <c r="B527" s="56">
        <v>0</v>
      </c>
      <c r="C527" s="56">
        <v>0</v>
      </c>
      <c r="D527" s="56">
        <v>0</v>
      </c>
      <c r="E527" s="56">
        <v>0</v>
      </c>
      <c r="F527" s="56">
        <v>0</v>
      </c>
      <c r="G527" s="56">
        <v>0</v>
      </c>
      <c r="H527" s="56">
        <v>0</v>
      </c>
      <c r="I527" s="56">
        <v>0</v>
      </c>
      <c r="J527" s="56">
        <v>0</v>
      </c>
      <c r="K527" s="101">
        <v>0</v>
      </c>
      <c r="L527" s="113">
        <v>0</v>
      </c>
      <c r="M527" s="113">
        <v>0</v>
      </c>
      <c r="N527" s="4">
        <v>2023</v>
      </c>
    </row>
    <row r="528" spans="1:14" x14ac:dyDescent="0.2">
      <c r="A528" s="89" t="s">
        <v>147</v>
      </c>
      <c r="B528" s="56">
        <v>0</v>
      </c>
      <c r="C528" s="56">
        <v>0</v>
      </c>
      <c r="D528" s="56">
        <v>0</v>
      </c>
      <c r="E528" s="56">
        <v>0</v>
      </c>
      <c r="F528" s="56">
        <v>0</v>
      </c>
      <c r="G528" s="56">
        <v>0</v>
      </c>
      <c r="H528" s="56">
        <v>0</v>
      </c>
      <c r="I528" s="56">
        <v>0</v>
      </c>
      <c r="J528" s="56">
        <v>0</v>
      </c>
      <c r="K528" s="101">
        <v>0</v>
      </c>
      <c r="L528" s="113">
        <v>0</v>
      </c>
      <c r="M528" s="113">
        <v>0</v>
      </c>
      <c r="N528" s="4">
        <v>2023</v>
      </c>
    </row>
    <row r="529" spans="1:14" x14ac:dyDescent="0.2">
      <c r="A529" s="91" t="s">
        <v>148</v>
      </c>
      <c r="B529" s="88">
        <f>B530+B531+B532+B533</f>
        <v>0</v>
      </c>
      <c r="C529" s="88">
        <f>C530+C531+C532+C533</f>
        <v>0</v>
      </c>
      <c r="D529" s="95">
        <f>D530+D531+D532+D533</f>
        <v>0</v>
      </c>
      <c r="E529" s="95">
        <f>E530+E531+E532+E533</f>
        <v>0</v>
      </c>
      <c r="F529" s="95">
        <f t="shared" ref="F529:M529" si="81">F530+F531+F532+F533</f>
        <v>0</v>
      </c>
      <c r="G529" s="95">
        <f t="shared" si="81"/>
        <v>0</v>
      </c>
      <c r="H529" s="95">
        <f t="shared" si="81"/>
        <v>0</v>
      </c>
      <c r="I529" s="95">
        <f t="shared" si="81"/>
        <v>0</v>
      </c>
      <c r="J529" s="95">
        <f t="shared" si="81"/>
        <v>0</v>
      </c>
      <c r="K529" s="106">
        <f t="shared" si="81"/>
        <v>2258254.84</v>
      </c>
      <c r="L529" s="119">
        <f t="shared" si="81"/>
        <v>0</v>
      </c>
      <c r="M529" s="120">
        <f t="shared" si="81"/>
        <v>2553019.35</v>
      </c>
      <c r="N529" s="4">
        <v>2023</v>
      </c>
    </row>
    <row r="530" spans="1:14" x14ac:dyDescent="0.2">
      <c r="A530" s="89" t="s">
        <v>149</v>
      </c>
      <c r="B530" s="56">
        <v>0</v>
      </c>
      <c r="C530" s="56">
        <v>0</v>
      </c>
      <c r="D530" s="56">
        <v>0</v>
      </c>
      <c r="E530" s="56">
        <v>0</v>
      </c>
      <c r="F530" s="56">
        <v>0</v>
      </c>
      <c r="G530" s="56">
        <v>0</v>
      </c>
      <c r="H530" s="56">
        <v>0</v>
      </c>
      <c r="I530" s="56">
        <v>0</v>
      </c>
      <c r="J530" s="56">
        <v>0</v>
      </c>
      <c r="K530" s="100">
        <v>2258254.84</v>
      </c>
      <c r="L530" s="113">
        <v>0</v>
      </c>
      <c r="M530" s="114">
        <v>2553019.35</v>
      </c>
      <c r="N530" s="4">
        <v>2023</v>
      </c>
    </row>
    <row r="531" spans="1:14" x14ac:dyDescent="0.2">
      <c r="A531" s="89" t="s">
        <v>150</v>
      </c>
      <c r="B531" s="56">
        <v>0</v>
      </c>
      <c r="C531" s="56">
        <v>0</v>
      </c>
      <c r="D531" s="56">
        <v>0</v>
      </c>
      <c r="E531" s="56">
        <v>0</v>
      </c>
      <c r="F531" s="56">
        <v>0</v>
      </c>
      <c r="G531" s="56">
        <v>0</v>
      </c>
      <c r="H531" s="56">
        <v>0</v>
      </c>
      <c r="I531" s="56">
        <v>0</v>
      </c>
      <c r="J531" s="56">
        <v>0</v>
      </c>
      <c r="K531" s="101">
        <v>0</v>
      </c>
      <c r="L531" s="113">
        <v>0</v>
      </c>
      <c r="M531" s="113">
        <v>0</v>
      </c>
      <c r="N531" s="4">
        <v>2023</v>
      </c>
    </row>
    <row r="532" spans="1:14" x14ac:dyDescent="0.2">
      <c r="A532" s="89" t="s">
        <v>151</v>
      </c>
      <c r="B532" s="56">
        <v>0</v>
      </c>
      <c r="C532" s="56">
        <v>0</v>
      </c>
      <c r="D532" s="56">
        <v>0</v>
      </c>
      <c r="E532" s="56">
        <v>0</v>
      </c>
      <c r="F532" s="56">
        <v>0</v>
      </c>
      <c r="G532" s="56">
        <v>0</v>
      </c>
      <c r="H532" s="56">
        <v>0</v>
      </c>
      <c r="I532" s="56">
        <v>0</v>
      </c>
      <c r="J532" s="56">
        <v>0</v>
      </c>
      <c r="K532" s="101">
        <v>0</v>
      </c>
      <c r="L532" s="113">
        <v>0</v>
      </c>
      <c r="M532" s="113">
        <v>0</v>
      </c>
      <c r="N532" s="4">
        <v>2023</v>
      </c>
    </row>
    <row r="533" spans="1:14" x14ac:dyDescent="0.2">
      <c r="A533" s="89" t="s">
        <v>152</v>
      </c>
      <c r="B533" s="56">
        <v>0</v>
      </c>
      <c r="C533" s="56">
        <v>0</v>
      </c>
      <c r="D533" s="56">
        <v>0</v>
      </c>
      <c r="E533" s="56">
        <v>0</v>
      </c>
      <c r="F533" s="56">
        <v>0</v>
      </c>
      <c r="G533" s="56">
        <v>0</v>
      </c>
      <c r="H533" s="56">
        <v>0</v>
      </c>
      <c r="I533" s="56">
        <v>0</v>
      </c>
      <c r="J533" s="56">
        <v>0</v>
      </c>
      <c r="K533" s="101">
        <v>0</v>
      </c>
      <c r="L533" s="113">
        <v>0</v>
      </c>
      <c r="M533" s="113">
        <v>0</v>
      </c>
      <c r="N533" s="4">
        <v>2023</v>
      </c>
    </row>
    <row r="534" spans="1:14" x14ac:dyDescent="0.2">
      <c r="A534" s="91" t="s">
        <v>153</v>
      </c>
      <c r="B534" s="88">
        <f t="shared" ref="B534:E534" si="82">B535+B536+B537+B538+B539+B540</f>
        <v>0</v>
      </c>
      <c r="C534" s="88">
        <f>C535+C536+C537+C538+C539+C540</f>
        <v>0</v>
      </c>
      <c r="D534" s="95">
        <f t="shared" si="82"/>
        <v>0</v>
      </c>
      <c r="E534" s="95">
        <f t="shared" si="82"/>
        <v>0</v>
      </c>
      <c r="F534" s="95">
        <v>0</v>
      </c>
      <c r="G534" s="95">
        <v>0</v>
      </c>
      <c r="H534" s="95">
        <v>0</v>
      </c>
      <c r="I534" s="95">
        <v>0</v>
      </c>
      <c r="J534" s="95">
        <v>0</v>
      </c>
      <c r="K534" s="105">
        <v>0</v>
      </c>
      <c r="L534" s="119">
        <v>0</v>
      </c>
      <c r="M534" s="119">
        <v>0</v>
      </c>
      <c r="N534" s="4">
        <v>2023</v>
      </c>
    </row>
    <row r="535" spans="1:14" x14ac:dyDescent="0.2">
      <c r="A535" s="89" t="s">
        <v>154</v>
      </c>
      <c r="B535" s="56">
        <v>0</v>
      </c>
      <c r="C535" s="56">
        <v>0</v>
      </c>
      <c r="D535" s="56">
        <v>0</v>
      </c>
      <c r="E535" s="56">
        <v>0</v>
      </c>
      <c r="F535" s="56">
        <v>0</v>
      </c>
      <c r="G535" s="56">
        <v>0</v>
      </c>
      <c r="H535" s="56">
        <v>0</v>
      </c>
      <c r="I535" s="56">
        <v>0</v>
      </c>
      <c r="J535" s="56">
        <v>0</v>
      </c>
      <c r="K535" s="101">
        <v>0</v>
      </c>
      <c r="L535" s="113">
        <v>0</v>
      </c>
      <c r="M535" s="113">
        <v>0</v>
      </c>
      <c r="N535" s="4">
        <v>2023</v>
      </c>
    </row>
    <row r="536" spans="1:14" x14ac:dyDescent="0.2">
      <c r="A536" s="89" t="s">
        <v>155</v>
      </c>
      <c r="B536" s="56">
        <v>0</v>
      </c>
      <c r="C536" s="56">
        <v>0</v>
      </c>
      <c r="D536" s="56">
        <v>0</v>
      </c>
      <c r="E536" s="56">
        <v>0</v>
      </c>
      <c r="F536" s="56">
        <v>0</v>
      </c>
      <c r="G536" s="56">
        <v>0</v>
      </c>
      <c r="H536" s="56">
        <v>0</v>
      </c>
      <c r="I536" s="56">
        <v>0</v>
      </c>
      <c r="J536" s="56">
        <v>0</v>
      </c>
      <c r="K536" s="101">
        <v>0</v>
      </c>
      <c r="L536" s="113">
        <v>0</v>
      </c>
      <c r="M536" s="113">
        <v>0</v>
      </c>
      <c r="N536" s="4">
        <v>2023</v>
      </c>
    </row>
    <row r="537" spans="1:14" x14ac:dyDescent="0.2">
      <c r="A537" s="91" t="s">
        <v>156</v>
      </c>
      <c r="B537" s="88">
        <v>0</v>
      </c>
      <c r="C537" s="88">
        <v>0</v>
      </c>
      <c r="D537" s="88">
        <v>0</v>
      </c>
      <c r="E537" s="88">
        <v>0</v>
      </c>
      <c r="F537" s="88">
        <v>0</v>
      </c>
      <c r="G537" s="88">
        <v>0</v>
      </c>
      <c r="H537" s="88">
        <v>0</v>
      </c>
      <c r="I537" s="88">
        <v>0</v>
      </c>
      <c r="J537" s="88">
        <v>0</v>
      </c>
      <c r="K537" s="107">
        <v>0</v>
      </c>
      <c r="L537" s="110">
        <v>0</v>
      </c>
      <c r="M537" s="110">
        <v>0</v>
      </c>
      <c r="N537" s="4">
        <v>2023</v>
      </c>
    </row>
    <row r="538" spans="1:14" x14ac:dyDescent="0.2">
      <c r="A538" s="89" t="s">
        <v>157</v>
      </c>
      <c r="B538" s="56">
        <v>0</v>
      </c>
      <c r="C538" s="56">
        <v>0</v>
      </c>
      <c r="D538" s="56">
        <v>0</v>
      </c>
      <c r="E538" s="56">
        <v>0</v>
      </c>
      <c r="F538" s="56">
        <v>0</v>
      </c>
      <c r="G538" s="56">
        <v>0</v>
      </c>
      <c r="H538" s="56">
        <v>0</v>
      </c>
      <c r="I538" s="56">
        <v>0</v>
      </c>
      <c r="J538" s="56">
        <v>0</v>
      </c>
      <c r="K538" s="101">
        <v>0</v>
      </c>
      <c r="L538" s="113">
        <v>0</v>
      </c>
      <c r="M538" s="113">
        <v>0</v>
      </c>
      <c r="N538" s="4">
        <v>2023</v>
      </c>
    </row>
    <row r="539" spans="1:14" x14ac:dyDescent="0.2">
      <c r="A539" s="89" t="s">
        <v>158</v>
      </c>
      <c r="B539" s="56">
        <v>0</v>
      </c>
      <c r="C539" s="56">
        <v>0</v>
      </c>
      <c r="D539" s="56">
        <v>0</v>
      </c>
      <c r="E539" s="56">
        <v>0</v>
      </c>
      <c r="F539" s="56">
        <v>0</v>
      </c>
      <c r="G539" s="56">
        <v>0</v>
      </c>
      <c r="H539" s="56">
        <v>0</v>
      </c>
      <c r="I539" s="56">
        <v>0</v>
      </c>
      <c r="J539" s="56">
        <v>0</v>
      </c>
      <c r="K539" s="101">
        <v>0</v>
      </c>
      <c r="L539" s="113">
        <v>0</v>
      </c>
      <c r="M539" s="113">
        <v>0</v>
      </c>
      <c r="N539" s="4">
        <v>2023</v>
      </c>
    </row>
    <row r="540" spans="1:14" x14ac:dyDescent="0.2">
      <c r="A540" s="89" t="s">
        <v>159</v>
      </c>
      <c r="B540" s="56">
        <v>0</v>
      </c>
      <c r="C540" s="56">
        <v>0</v>
      </c>
      <c r="D540" s="56">
        <v>0</v>
      </c>
      <c r="E540" s="56">
        <v>0</v>
      </c>
      <c r="F540" s="56">
        <v>0</v>
      </c>
      <c r="G540" s="56">
        <v>0</v>
      </c>
      <c r="H540" s="56">
        <v>0</v>
      </c>
      <c r="I540" s="56">
        <v>0</v>
      </c>
      <c r="J540" s="56">
        <v>0</v>
      </c>
      <c r="K540" s="101">
        <v>0</v>
      </c>
      <c r="L540" s="113">
        <v>0</v>
      </c>
      <c r="M540" s="113">
        <v>0</v>
      </c>
      <c r="N540" s="4">
        <v>2023</v>
      </c>
    </row>
    <row r="541" spans="1:14" x14ac:dyDescent="0.2">
      <c r="A541" s="84" t="s">
        <v>160</v>
      </c>
      <c r="B541" s="97">
        <f t="shared" ref="B541:M541" si="83">B477+B483+B493+B503+B511+B519+B529+B534</f>
        <v>20245549.07</v>
      </c>
      <c r="C541" s="85">
        <f t="shared" si="83"/>
        <v>23978356.990000002</v>
      </c>
      <c r="D541" s="85">
        <f t="shared" si="83"/>
        <v>29098235.179999996</v>
      </c>
      <c r="E541" s="85">
        <f t="shared" si="83"/>
        <v>36226262.570000008</v>
      </c>
      <c r="F541" s="85">
        <f t="shared" si="83"/>
        <v>39262795.080000006</v>
      </c>
      <c r="G541" s="85">
        <f t="shared" si="83"/>
        <v>29947494.5</v>
      </c>
      <c r="H541" s="85">
        <f t="shared" si="83"/>
        <v>30903993.68</v>
      </c>
      <c r="I541" s="85">
        <f t="shared" si="83"/>
        <v>34222865</v>
      </c>
      <c r="J541" s="85">
        <f t="shared" si="83"/>
        <v>44985894.179999992</v>
      </c>
      <c r="K541" s="108">
        <f t="shared" si="83"/>
        <v>48132753.219999999</v>
      </c>
      <c r="L541" s="121">
        <f t="shared" si="83"/>
        <v>43292958.679999992</v>
      </c>
      <c r="M541" s="121">
        <f t="shared" si="83"/>
        <v>62304104.220000006</v>
      </c>
      <c r="N541" s="4">
        <v>2023</v>
      </c>
    </row>
    <row r="542" spans="1:14" x14ac:dyDescent="0.2">
      <c r="A542" s="91" t="s">
        <v>161</v>
      </c>
      <c r="B542" s="56">
        <v>0</v>
      </c>
      <c r="C542" s="56">
        <v>0</v>
      </c>
      <c r="D542" s="56">
        <v>0</v>
      </c>
      <c r="E542" s="56">
        <v>0</v>
      </c>
      <c r="F542" s="56">
        <v>0</v>
      </c>
      <c r="G542" s="56">
        <v>0</v>
      </c>
      <c r="H542" s="56">
        <v>0</v>
      </c>
      <c r="I542" s="56">
        <v>0</v>
      </c>
      <c r="J542" s="56">
        <v>0</v>
      </c>
      <c r="K542" s="101">
        <v>0</v>
      </c>
      <c r="L542" s="113">
        <v>0</v>
      </c>
      <c r="M542" s="113">
        <v>0</v>
      </c>
      <c r="N542" s="4">
        <v>2023</v>
      </c>
    </row>
    <row r="543" spans="1:14" x14ac:dyDescent="0.2">
      <c r="A543" s="91" t="s">
        <v>162</v>
      </c>
      <c r="B543" s="56">
        <v>0</v>
      </c>
      <c r="C543" s="56">
        <v>0</v>
      </c>
      <c r="D543" s="56">
        <v>0</v>
      </c>
      <c r="E543" s="56">
        <v>0</v>
      </c>
      <c r="F543" s="56">
        <v>0</v>
      </c>
      <c r="G543" s="56">
        <v>0</v>
      </c>
      <c r="H543" s="56">
        <v>0</v>
      </c>
      <c r="I543" s="56">
        <v>0</v>
      </c>
      <c r="J543" s="56">
        <v>0</v>
      </c>
      <c r="K543" s="101">
        <v>0</v>
      </c>
      <c r="L543" s="113">
        <v>0</v>
      </c>
      <c r="M543" s="113">
        <v>0</v>
      </c>
      <c r="N543" s="4">
        <v>2023</v>
      </c>
    </row>
    <row r="544" spans="1:14" x14ac:dyDescent="0.2">
      <c r="A544" s="89" t="s">
        <v>39</v>
      </c>
      <c r="B544" s="56">
        <v>0</v>
      </c>
      <c r="C544" s="56">
        <v>0</v>
      </c>
      <c r="D544" s="56">
        <v>0</v>
      </c>
      <c r="E544" s="56">
        <v>0</v>
      </c>
      <c r="F544" s="56">
        <v>0</v>
      </c>
      <c r="G544" s="56">
        <v>0</v>
      </c>
      <c r="H544" s="56">
        <v>0</v>
      </c>
      <c r="I544" s="56">
        <v>0</v>
      </c>
      <c r="J544" s="56">
        <v>0</v>
      </c>
      <c r="K544" s="101">
        <v>0</v>
      </c>
      <c r="L544" s="113">
        <v>0</v>
      </c>
      <c r="M544" s="113">
        <v>0</v>
      </c>
      <c r="N544" s="4">
        <v>2023</v>
      </c>
    </row>
    <row r="545" spans="1:14" x14ac:dyDescent="0.2">
      <c r="A545" s="89" t="s">
        <v>40</v>
      </c>
      <c r="B545" s="56">
        <v>0</v>
      </c>
      <c r="C545" s="56">
        <v>0</v>
      </c>
      <c r="D545" s="56">
        <v>0</v>
      </c>
      <c r="E545" s="56">
        <v>0</v>
      </c>
      <c r="F545" s="56">
        <v>0</v>
      </c>
      <c r="G545" s="56">
        <v>0</v>
      </c>
      <c r="H545" s="56">
        <v>0</v>
      </c>
      <c r="I545" s="56">
        <v>0</v>
      </c>
      <c r="J545" s="56">
        <v>0</v>
      </c>
      <c r="K545" s="101">
        <v>0</v>
      </c>
      <c r="L545" s="113">
        <v>0</v>
      </c>
      <c r="M545" s="113">
        <v>0</v>
      </c>
      <c r="N545" s="4">
        <v>2023</v>
      </c>
    </row>
    <row r="546" spans="1:14" x14ac:dyDescent="0.2">
      <c r="A546" s="91" t="s">
        <v>163</v>
      </c>
      <c r="B546" s="56">
        <v>0</v>
      </c>
      <c r="C546" s="56">
        <v>0</v>
      </c>
      <c r="D546" s="56">
        <v>0</v>
      </c>
      <c r="E546" s="56">
        <v>0</v>
      </c>
      <c r="F546" s="56">
        <v>0</v>
      </c>
      <c r="G546" s="56">
        <v>0</v>
      </c>
      <c r="H546" s="56">
        <v>0</v>
      </c>
      <c r="I546" s="56">
        <v>0</v>
      </c>
      <c r="J546" s="56">
        <v>0</v>
      </c>
      <c r="K546" s="101">
        <v>0</v>
      </c>
      <c r="L546" s="113">
        <v>0</v>
      </c>
      <c r="M546" s="113">
        <v>0</v>
      </c>
      <c r="N546" s="4">
        <v>2023</v>
      </c>
    </row>
    <row r="547" spans="1:14" x14ac:dyDescent="0.2">
      <c r="A547" s="89" t="s">
        <v>41</v>
      </c>
      <c r="B547" s="56">
        <v>0</v>
      </c>
      <c r="C547" s="56">
        <v>0</v>
      </c>
      <c r="D547" s="56">
        <v>0</v>
      </c>
      <c r="E547" s="56">
        <v>0</v>
      </c>
      <c r="F547" s="56">
        <v>0</v>
      </c>
      <c r="G547" s="56">
        <v>0</v>
      </c>
      <c r="H547" s="56">
        <v>0</v>
      </c>
      <c r="I547" s="56">
        <v>0</v>
      </c>
      <c r="J547" s="56">
        <v>0</v>
      </c>
      <c r="K547" s="101">
        <v>0</v>
      </c>
      <c r="L547" s="113">
        <v>0</v>
      </c>
      <c r="M547" s="113">
        <v>0</v>
      </c>
      <c r="N547" s="4">
        <v>2023</v>
      </c>
    </row>
    <row r="548" spans="1:14" x14ac:dyDescent="0.2">
      <c r="A548" s="89" t="s">
        <v>42</v>
      </c>
      <c r="B548" s="56">
        <v>0</v>
      </c>
      <c r="C548" s="56">
        <v>0</v>
      </c>
      <c r="D548" s="56">
        <v>0</v>
      </c>
      <c r="E548" s="56">
        <v>0</v>
      </c>
      <c r="F548" s="56">
        <v>0</v>
      </c>
      <c r="G548" s="56">
        <v>0</v>
      </c>
      <c r="H548" s="56">
        <v>0</v>
      </c>
      <c r="I548" s="56">
        <v>0</v>
      </c>
      <c r="J548" s="56">
        <v>0</v>
      </c>
      <c r="K548" s="101">
        <v>0</v>
      </c>
      <c r="L548" s="113">
        <v>0</v>
      </c>
      <c r="M548" s="113">
        <v>0</v>
      </c>
      <c r="N548" s="4">
        <v>2023</v>
      </c>
    </row>
    <row r="549" spans="1:14" x14ac:dyDescent="0.2">
      <c r="A549" s="91" t="s">
        <v>164</v>
      </c>
      <c r="B549" s="56">
        <v>0</v>
      </c>
      <c r="C549" s="56">
        <v>0</v>
      </c>
      <c r="D549" s="56">
        <v>0</v>
      </c>
      <c r="E549" s="56">
        <v>0</v>
      </c>
      <c r="F549" s="56">
        <v>0</v>
      </c>
      <c r="G549" s="56">
        <v>0</v>
      </c>
      <c r="H549" s="56">
        <v>0</v>
      </c>
      <c r="I549" s="56">
        <v>0</v>
      </c>
      <c r="J549" s="56">
        <v>0</v>
      </c>
      <c r="K549" s="101">
        <v>0</v>
      </c>
      <c r="L549" s="113">
        <v>0</v>
      </c>
      <c r="M549" s="113">
        <v>0</v>
      </c>
      <c r="N549" s="4">
        <v>2023</v>
      </c>
    </row>
    <row r="550" spans="1:14" x14ac:dyDescent="0.2">
      <c r="A550" s="89" t="s">
        <v>43</v>
      </c>
      <c r="B550" s="56">
        <v>0</v>
      </c>
      <c r="C550" s="56">
        <v>0</v>
      </c>
      <c r="D550" s="56">
        <v>0</v>
      </c>
      <c r="E550" s="56">
        <v>0</v>
      </c>
      <c r="F550" s="56">
        <v>0</v>
      </c>
      <c r="G550" s="56">
        <v>0</v>
      </c>
      <c r="H550" s="56">
        <v>0</v>
      </c>
      <c r="I550" s="56">
        <v>0</v>
      </c>
      <c r="J550" s="56">
        <v>0</v>
      </c>
      <c r="K550" s="101">
        <v>0</v>
      </c>
      <c r="L550" s="113">
        <v>0</v>
      </c>
      <c r="M550" s="113">
        <v>0</v>
      </c>
      <c r="N550" s="4">
        <v>2023</v>
      </c>
    </row>
    <row r="551" spans="1:14" x14ac:dyDescent="0.2">
      <c r="B551" s="56">
        <v>0</v>
      </c>
      <c r="C551" s="56">
        <v>0</v>
      </c>
      <c r="D551" s="94">
        <v>0</v>
      </c>
      <c r="E551" s="94">
        <v>0</v>
      </c>
      <c r="F551" s="94">
        <v>0</v>
      </c>
      <c r="G551" s="94">
        <v>0</v>
      </c>
      <c r="H551" s="94">
        <v>0</v>
      </c>
      <c r="I551" s="94">
        <v>0</v>
      </c>
      <c r="J551" s="94">
        <v>0</v>
      </c>
      <c r="K551" s="104">
        <v>0</v>
      </c>
      <c r="L551" s="94">
        <v>0</v>
      </c>
      <c r="M551" s="122">
        <v>0</v>
      </c>
      <c r="N551" s="4">
        <v>2023</v>
      </c>
    </row>
    <row r="552" spans="1:14" x14ac:dyDescent="0.2">
      <c r="A552" s="123" t="s">
        <v>95</v>
      </c>
      <c r="B552" s="124">
        <f t="shared" ref="B552:D552" si="84">B553+B559+B569+B579+B587+B595+B605+B610+B613</f>
        <v>21831455.620000001</v>
      </c>
      <c r="C552" s="131">
        <f t="shared" si="84"/>
        <v>26395810.039999999</v>
      </c>
      <c r="D552" s="132">
        <f t="shared" si="84"/>
        <v>52290527.009999998</v>
      </c>
      <c r="K552" s="64"/>
      <c r="N552" s="4">
        <v>2024</v>
      </c>
    </row>
    <row r="553" spans="1:14" x14ac:dyDescent="0.2">
      <c r="A553" s="123" t="s">
        <v>96</v>
      </c>
      <c r="B553" s="125">
        <f>B554+B555+B556+B557+B558</f>
        <v>17883431.140000001</v>
      </c>
      <c r="C553" s="125">
        <f t="shared" ref="C553:D553" si="85">C554+C555+C556+C557+C558</f>
        <v>17742225.77</v>
      </c>
      <c r="D553" s="115">
        <f t="shared" si="85"/>
        <v>18992407.5</v>
      </c>
      <c r="K553" s="87"/>
      <c r="N553" s="4">
        <v>2024</v>
      </c>
    </row>
    <row r="554" spans="1:14" x14ac:dyDescent="0.2">
      <c r="A554" s="126" t="s">
        <v>97</v>
      </c>
      <c r="B554" s="63">
        <v>14481000</v>
      </c>
      <c r="C554" s="63">
        <v>14219306.41</v>
      </c>
      <c r="D554" s="113">
        <v>15035100.130000001</v>
      </c>
      <c r="N554" s="4">
        <v>2024</v>
      </c>
    </row>
    <row r="555" spans="1:14" x14ac:dyDescent="0.2">
      <c r="A555" s="126" t="s">
        <v>98</v>
      </c>
      <c r="B555" s="63">
        <v>695400</v>
      </c>
      <c r="C555" s="63">
        <v>715400</v>
      </c>
      <c r="D555" s="113">
        <v>726143.47</v>
      </c>
      <c r="N555" s="4">
        <v>2024</v>
      </c>
    </row>
    <row r="556" spans="1:14" x14ac:dyDescent="0.2">
      <c r="A556" s="126" t="s">
        <v>99</v>
      </c>
      <c r="B556" s="63">
        <v>566280</v>
      </c>
      <c r="C556" s="63">
        <v>703560</v>
      </c>
      <c r="D556" s="113">
        <v>1072500</v>
      </c>
      <c r="N556" s="4">
        <v>2024</v>
      </c>
    </row>
    <row r="557" spans="1:14" x14ac:dyDescent="0.2">
      <c r="A557" s="126" t="s">
        <v>100</v>
      </c>
      <c r="B557" s="62">
        <v>0</v>
      </c>
      <c r="C557" s="62">
        <v>0</v>
      </c>
      <c r="D557" s="113">
        <v>0</v>
      </c>
      <c r="N557" s="4">
        <v>2024</v>
      </c>
    </row>
    <row r="558" spans="1:14" x14ac:dyDescent="0.2">
      <c r="A558" s="126" t="s">
        <v>101</v>
      </c>
      <c r="B558" s="63">
        <v>2140751.14</v>
      </c>
      <c r="C558" s="63">
        <v>2103959.36</v>
      </c>
      <c r="D558" s="114">
        <v>2158663.9</v>
      </c>
      <c r="N558" s="4">
        <v>2024</v>
      </c>
    </row>
    <row r="559" spans="1:14" x14ac:dyDescent="0.2">
      <c r="A559" s="123" t="s">
        <v>102</v>
      </c>
      <c r="B559" s="125">
        <f t="shared" ref="B559:D559" si="86">B560+B561+B562+B563+B564+B565+B566+B567+B568</f>
        <v>3948024.48</v>
      </c>
      <c r="C559" s="125">
        <f t="shared" si="86"/>
        <v>6664745.6200000001</v>
      </c>
      <c r="D559" s="117">
        <f t="shared" si="86"/>
        <v>16795805.579999998</v>
      </c>
      <c r="N559" s="4">
        <v>2024</v>
      </c>
    </row>
    <row r="560" spans="1:14" x14ac:dyDescent="0.2">
      <c r="A560" s="126" t="s">
        <v>103</v>
      </c>
      <c r="B560" s="63">
        <v>1732940.68</v>
      </c>
      <c r="C560" s="63">
        <v>1091348.81</v>
      </c>
      <c r="D560" s="114">
        <v>1324870.1000000001</v>
      </c>
      <c r="N560" s="4">
        <v>2024</v>
      </c>
    </row>
    <row r="561" spans="1:14" x14ac:dyDescent="0.2">
      <c r="A561" s="126" t="s">
        <v>104</v>
      </c>
      <c r="B561" s="62">
        <v>0</v>
      </c>
      <c r="C561" s="63">
        <v>268813.32</v>
      </c>
      <c r="D561" s="114">
        <v>304012</v>
      </c>
      <c r="N561" s="4">
        <v>2024</v>
      </c>
    </row>
    <row r="562" spans="1:14" x14ac:dyDescent="0.2">
      <c r="A562" s="126" t="s">
        <v>105</v>
      </c>
      <c r="B562" s="62">
        <v>0</v>
      </c>
      <c r="C562" s="63">
        <v>28250</v>
      </c>
      <c r="D562" s="114">
        <v>78783</v>
      </c>
      <c r="N562" s="4">
        <v>2024</v>
      </c>
    </row>
    <row r="563" spans="1:14" x14ac:dyDescent="0.2">
      <c r="A563" s="126" t="s">
        <v>106</v>
      </c>
      <c r="B563" s="62">
        <v>0</v>
      </c>
      <c r="C563" s="63">
        <v>58339.22</v>
      </c>
      <c r="D563" s="114">
        <v>440328.55</v>
      </c>
      <c r="N563" s="4">
        <v>2024</v>
      </c>
    </row>
    <row r="564" spans="1:14" x14ac:dyDescent="0.2">
      <c r="A564" s="126" t="s">
        <v>107</v>
      </c>
      <c r="B564" s="63">
        <v>1298642.5</v>
      </c>
      <c r="C564" s="63">
        <v>1298642.5</v>
      </c>
      <c r="D564" s="114">
        <v>4793551.68</v>
      </c>
      <c r="N564" s="4">
        <v>2024</v>
      </c>
    </row>
    <row r="565" spans="1:14" x14ac:dyDescent="0.2">
      <c r="A565" s="126" t="s">
        <v>108</v>
      </c>
      <c r="B565" s="63">
        <v>412878.66</v>
      </c>
      <c r="C565" s="63">
        <v>67398.490000000005</v>
      </c>
      <c r="D565" s="114">
        <v>3042713.38</v>
      </c>
      <c r="N565" s="4">
        <v>2024</v>
      </c>
    </row>
    <row r="566" spans="1:14" x14ac:dyDescent="0.2">
      <c r="A566" s="126" t="s">
        <v>109</v>
      </c>
      <c r="B566" s="62">
        <v>0</v>
      </c>
      <c r="C566" s="62">
        <v>0</v>
      </c>
      <c r="D566" s="113">
        <v>3307818.13</v>
      </c>
      <c r="N566" s="4">
        <v>2024</v>
      </c>
    </row>
    <row r="567" spans="1:14" x14ac:dyDescent="0.2">
      <c r="A567" s="126" t="s">
        <v>110</v>
      </c>
      <c r="B567" s="62">
        <v>0</v>
      </c>
      <c r="C567" s="63">
        <v>3171585.75</v>
      </c>
      <c r="D567" s="114">
        <v>2771952.45</v>
      </c>
      <c r="N567" s="4">
        <v>2024</v>
      </c>
    </row>
    <row r="568" spans="1:14" x14ac:dyDescent="0.2">
      <c r="A568" s="126" t="s">
        <v>111</v>
      </c>
      <c r="B568" s="63">
        <v>503562.64</v>
      </c>
      <c r="C568" s="63">
        <v>680367.53</v>
      </c>
      <c r="D568" s="114">
        <v>731776.29</v>
      </c>
      <c r="N568" s="4">
        <v>2024</v>
      </c>
    </row>
    <row r="569" spans="1:14" x14ac:dyDescent="0.2">
      <c r="A569" s="127" t="s">
        <v>112</v>
      </c>
      <c r="B569" s="128">
        <f t="shared" ref="B569:D569" si="87">B570+B571+B572+B573+B574+B575+B576+B577+B578</f>
        <v>0</v>
      </c>
      <c r="C569" s="128">
        <f t="shared" si="87"/>
        <v>355831.4</v>
      </c>
      <c r="D569" s="117">
        <f t="shared" si="87"/>
        <v>7975464.04</v>
      </c>
      <c r="N569" s="4">
        <v>2024</v>
      </c>
    </row>
    <row r="570" spans="1:14" x14ac:dyDescent="0.2">
      <c r="A570" s="126" t="s">
        <v>113</v>
      </c>
      <c r="B570" s="64">
        <v>0</v>
      </c>
      <c r="C570" s="63">
        <v>337881.4</v>
      </c>
      <c r="D570" s="114">
        <v>127057.15</v>
      </c>
      <c r="N570" s="4">
        <v>2024</v>
      </c>
    </row>
    <row r="571" spans="1:14" x14ac:dyDescent="0.2">
      <c r="A571" s="129" t="s">
        <v>114</v>
      </c>
      <c r="B571" s="64">
        <v>0</v>
      </c>
      <c r="C571" s="64">
        <v>0</v>
      </c>
      <c r="D571" s="116">
        <v>0</v>
      </c>
      <c r="N571" s="4">
        <v>2024</v>
      </c>
    </row>
    <row r="572" spans="1:14" x14ac:dyDescent="0.2">
      <c r="A572" s="126" t="s">
        <v>115</v>
      </c>
      <c r="B572" s="64">
        <v>0</v>
      </c>
      <c r="C572" s="63">
        <v>17950</v>
      </c>
      <c r="D572" s="114">
        <v>318030.28000000003</v>
      </c>
      <c r="N572" s="4">
        <v>2024</v>
      </c>
    </row>
    <row r="573" spans="1:14" x14ac:dyDescent="0.2">
      <c r="A573" s="126" t="s">
        <v>116</v>
      </c>
      <c r="B573" s="64">
        <v>0</v>
      </c>
      <c r="C573" s="64">
        <v>0</v>
      </c>
      <c r="D573" s="116">
        <v>0</v>
      </c>
      <c r="N573" s="4">
        <v>2024</v>
      </c>
    </row>
    <row r="574" spans="1:14" x14ac:dyDescent="0.2">
      <c r="A574" s="126" t="s">
        <v>117</v>
      </c>
      <c r="B574" s="64">
        <v>0</v>
      </c>
      <c r="C574" s="64">
        <v>0</v>
      </c>
      <c r="D574" s="116">
        <v>0</v>
      </c>
      <c r="N574" s="4">
        <v>2024</v>
      </c>
    </row>
    <row r="575" spans="1:14" x14ac:dyDescent="0.2">
      <c r="A575" s="126" t="s">
        <v>118</v>
      </c>
      <c r="B575" s="64">
        <v>0</v>
      </c>
      <c r="C575" s="64">
        <v>0</v>
      </c>
      <c r="D575" s="116">
        <v>0</v>
      </c>
      <c r="N575" s="4">
        <v>2024</v>
      </c>
    </row>
    <row r="576" spans="1:14" x14ac:dyDescent="0.2">
      <c r="A576" s="126" t="s">
        <v>119</v>
      </c>
      <c r="B576" s="64">
        <v>0</v>
      </c>
      <c r="C576" s="64">
        <v>0</v>
      </c>
      <c r="D576" s="133">
        <v>6622720</v>
      </c>
      <c r="N576" s="4">
        <v>2024</v>
      </c>
    </row>
    <row r="577" spans="1:14" x14ac:dyDescent="0.2">
      <c r="A577" s="126" t="s">
        <v>120</v>
      </c>
      <c r="B577" s="64">
        <v>0</v>
      </c>
      <c r="C577" s="64">
        <v>0</v>
      </c>
      <c r="D577" s="116">
        <v>0</v>
      </c>
      <c r="N577" s="4">
        <v>2024</v>
      </c>
    </row>
    <row r="578" spans="1:14" x14ac:dyDescent="0.2">
      <c r="A578" s="129" t="s">
        <v>121</v>
      </c>
      <c r="B578" s="64">
        <v>0</v>
      </c>
      <c r="C578" s="64">
        <v>0</v>
      </c>
      <c r="D578" s="133">
        <v>907656.61</v>
      </c>
      <c r="N578" s="4">
        <v>2024</v>
      </c>
    </row>
    <row r="579" spans="1:14" x14ac:dyDescent="0.2">
      <c r="A579" s="127" t="s">
        <v>122</v>
      </c>
      <c r="B579" s="128">
        <f t="shared" ref="B579:D579" si="88">B580+B581+B582+B583+B584+B585+B586</f>
        <v>0</v>
      </c>
      <c r="C579" s="125">
        <f t="shared" si="88"/>
        <v>1368927.95</v>
      </c>
      <c r="D579" s="120">
        <f t="shared" si="88"/>
        <v>0</v>
      </c>
      <c r="N579" s="4">
        <v>2024</v>
      </c>
    </row>
    <row r="580" spans="1:14" x14ac:dyDescent="0.2">
      <c r="A580" s="126" t="s">
        <v>123</v>
      </c>
      <c r="B580" s="62">
        <v>0</v>
      </c>
      <c r="C580" s="62">
        <v>0</v>
      </c>
      <c r="D580" s="113">
        <v>0</v>
      </c>
      <c r="N580" s="4">
        <v>2024</v>
      </c>
    </row>
    <row r="581" spans="1:14" x14ac:dyDescent="0.2">
      <c r="A581" s="126" t="s">
        <v>124</v>
      </c>
      <c r="B581" s="62">
        <v>0</v>
      </c>
      <c r="C581" s="62">
        <v>0</v>
      </c>
      <c r="D581" s="113">
        <v>0</v>
      </c>
      <c r="N581" s="4">
        <v>2024</v>
      </c>
    </row>
    <row r="582" spans="1:14" x14ac:dyDescent="0.2">
      <c r="A582" s="126" t="s">
        <v>125</v>
      </c>
      <c r="B582" s="62">
        <v>0</v>
      </c>
      <c r="C582" s="62">
        <v>0</v>
      </c>
      <c r="D582" s="113">
        <v>0</v>
      </c>
      <c r="N582" s="4">
        <v>2024</v>
      </c>
    </row>
    <row r="583" spans="1:14" x14ac:dyDescent="0.2">
      <c r="A583" s="126" t="s">
        <v>126</v>
      </c>
      <c r="B583" s="62">
        <v>0</v>
      </c>
      <c r="C583" s="62">
        <v>0</v>
      </c>
      <c r="D583" s="113">
        <v>0</v>
      </c>
      <c r="N583" s="4">
        <v>2024</v>
      </c>
    </row>
    <row r="584" spans="1:14" x14ac:dyDescent="0.2">
      <c r="A584" s="126" t="s">
        <v>127</v>
      </c>
      <c r="B584" s="62">
        <v>0</v>
      </c>
      <c r="C584" s="62">
        <v>0</v>
      </c>
      <c r="D584" s="113">
        <v>0</v>
      </c>
      <c r="N584" s="4">
        <v>2024</v>
      </c>
    </row>
    <row r="585" spans="1:14" x14ac:dyDescent="0.2">
      <c r="A585" s="126" t="s">
        <v>128</v>
      </c>
      <c r="B585" s="62">
        <v>0</v>
      </c>
      <c r="C585" s="67">
        <v>1368927.95</v>
      </c>
      <c r="D585" s="113">
        <v>0</v>
      </c>
      <c r="N585" s="4">
        <v>2024</v>
      </c>
    </row>
    <row r="586" spans="1:14" x14ac:dyDescent="0.2">
      <c r="A586" s="126" t="s">
        <v>129</v>
      </c>
      <c r="B586" s="62">
        <v>0</v>
      </c>
      <c r="C586" s="62">
        <v>0</v>
      </c>
      <c r="D586" s="113">
        <v>0</v>
      </c>
      <c r="N586" s="4">
        <v>2024</v>
      </c>
    </row>
    <row r="587" spans="1:14" x14ac:dyDescent="0.2">
      <c r="A587" s="127" t="s">
        <v>130</v>
      </c>
      <c r="B587" s="128">
        <f t="shared" ref="B587:D587" si="89">B588+B589+B590+B591+B592+B593+B594</f>
        <v>0</v>
      </c>
      <c r="C587" s="128">
        <f t="shared" si="89"/>
        <v>0</v>
      </c>
      <c r="D587" s="119">
        <f t="shared" si="89"/>
        <v>0</v>
      </c>
      <c r="N587" s="4">
        <v>2024</v>
      </c>
    </row>
    <row r="588" spans="1:14" x14ac:dyDescent="0.2">
      <c r="A588" s="126" t="s">
        <v>131</v>
      </c>
      <c r="B588" s="62">
        <v>0</v>
      </c>
      <c r="C588" s="62">
        <v>0</v>
      </c>
      <c r="D588" s="113">
        <v>0</v>
      </c>
      <c r="N588" s="4">
        <v>2024</v>
      </c>
    </row>
    <row r="589" spans="1:14" x14ac:dyDescent="0.2">
      <c r="A589" s="126" t="s">
        <v>132</v>
      </c>
      <c r="B589" s="62">
        <v>0</v>
      </c>
      <c r="C589" s="62">
        <v>0</v>
      </c>
      <c r="D589" s="113">
        <v>0</v>
      </c>
      <c r="N589" s="4">
        <v>2024</v>
      </c>
    </row>
    <row r="590" spans="1:14" x14ac:dyDescent="0.2">
      <c r="A590" s="126" t="s">
        <v>133</v>
      </c>
      <c r="B590" s="62">
        <v>0</v>
      </c>
      <c r="C590" s="62">
        <v>0</v>
      </c>
      <c r="D590" s="113">
        <v>0</v>
      </c>
      <c r="N590" s="4">
        <v>2024</v>
      </c>
    </row>
    <row r="591" spans="1:14" x14ac:dyDescent="0.2">
      <c r="A591" s="126" t="s">
        <v>134</v>
      </c>
      <c r="B591" s="62">
        <v>0</v>
      </c>
      <c r="C591" s="62">
        <v>0</v>
      </c>
      <c r="D591" s="113">
        <v>0</v>
      </c>
      <c r="N591" s="4">
        <v>2024</v>
      </c>
    </row>
    <row r="592" spans="1:14" x14ac:dyDescent="0.2">
      <c r="A592" s="126" t="s">
        <v>135</v>
      </c>
      <c r="B592" s="62">
        <v>0</v>
      </c>
      <c r="C592" s="62">
        <v>0</v>
      </c>
      <c r="D592" s="113">
        <v>0</v>
      </c>
      <c r="N592" s="4">
        <v>2024</v>
      </c>
    </row>
    <row r="593" spans="1:14" x14ac:dyDescent="0.2">
      <c r="A593" s="126" t="s">
        <v>136</v>
      </c>
      <c r="B593" s="62">
        <v>0</v>
      </c>
      <c r="C593" s="62">
        <v>0</v>
      </c>
      <c r="D593" s="113">
        <v>0</v>
      </c>
      <c r="N593" s="4">
        <v>2024</v>
      </c>
    </row>
    <row r="594" spans="1:14" x14ac:dyDescent="0.2">
      <c r="A594" s="126" t="s">
        <v>137</v>
      </c>
      <c r="B594" s="62">
        <v>0</v>
      </c>
      <c r="C594" s="62">
        <v>0</v>
      </c>
      <c r="D594" s="113">
        <v>0</v>
      </c>
      <c r="N594" s="4">
        <v>2024</v>
      </c>
    </row>
    <row r="595" spans="1:14" x14ac:dyDescent="0.2">
      <c r="A595" s="130" t="s">
        <v>138</v>
      </c>
      <c r="B595" s="128">
        <f>B596+B597+B598+B599+B600+B601+B602+B603+B604</f>
        <v>0</v>
      </c>
      <c r="C595" s="125">
        <f t="shared" ref="C595:D595" si="90">C596+C597+C598+C599+C600+C601+C602+C603+C604</f>
        <v>264079.3</v>
      </c>
      <c r="D595" s="110">
        <f t="shared" si="90"/>
        <v>2046849.89</v>
      </c>
      <c r="N595" s="4">
        <v>2024</v>
      </c>
    </row>
    <row r="596" spans="1:14" x14ac:dyDescent="0.2">
      <c r="A596" s="126" t="s">
        <v>139</v>
      </c>
      <c r="B596" s="62">
        <v>0</v>
      </c>
      <c r="C596" s="67">
        <v>116815.3</v>
      </c>
      <c r="D596" s="134">
        <v>1835874.89</v>
      </c>
      <c r="N596" s="4">
        <v>2024</v>
      </c>
    </row>
    <row r="597" spans="1:14" x14ac:dyDescent="0.2">
      <c r="A597" s="126" t="s">
        <v>140</v>
      </c>
      <c r="B597" s="62">
        <v>0</v>
      </c>
      <c r="C597" s="62">
        <v>0</v>
      </c>
      <c r="D597" s="134">
        <v>210975</v>
      </c>
      <c r="N597" s="4">
        <v>2024</v>
      </c>
    </row>
    <row r="598" spans="1:14" x14ac:dyDescent="0.2">
      <c r="A598" s="126" t="s">
        <v>141</v>
      </c>
      <c r="B598" s="62">
        <v>0</v>
      </c>
      <c r="C598" s="62">
        <v>0</v>
      </c>
      <c r="D598" s="113">
        <v>0</v>
      </c>
      <c r="N598" s="4">
        <v>2024</v>
      </c>
    </row>
    <row r="599" spans="1:14" x14ac:dyDescent="0.2">
      <c r="A599" s="126" t="s">
        <v>142</v>
      </c>
      <c r="B599" s="62">
        <v>0</v>
      </c>
      <c r="C599" s="62">
        <v>0</v>
      </c>
      <c r="D599" s="113">
        <v>0</v>
      </c>
      <c r="N599" s="4">
        <v>2024</v>
      </c>
    </row>
    <row r="600" spans="1:14" x14ac:dyDescent="0.2">
      <c r="A600" s="126" t="s">
        <v>143</v>
      </c>
      <c r="B600" s="62">
        <v>0</v>
      </c>
      <c r="C600" s="62">
        <v>0</v>
      </c>
      <c r="D600" s="113">
        <v>0</v>
      </c>
      <c r="N600" s="4">
        <v>2024</v>
      </c>
    </row>
    <row r="601" spans="1:14" x14ac:dyDescent="0.2">
      <c r="A601" s="126" t="s">
        <v>144</v>
      </c>
      <c r="B601" s="62">
        <v>0</v>
      </c>
      <c r="C601" s="67">
        <v>147264</v>
      </c>
      <c r="D601" s="113">
        <v>0</v>
      </c>
      <c r="N601" s="4">
        <v>2024</v>
      </c>
    </row>
    <row r="602" spans="1:14" x14ac:dyDescent="0.2">
      <c r="A602" s="126" t="s">
        <v>145</v>
      </c>
      <c r="B602" s="62">
        <v>0</v>
      </c>
      <c r="C602" s="62">
        <v>0</v>
      </c>
      <c r="D602" s="113">
        <v>0</v>
      </c>
      <c r="N602" s="4">
        <v>2024</v>
      </c>
    </row>
    <row r="603" spans="1:14" x14ac:dyDescent="0.2">
      <c r="A603" s="126" t="s">
        <v>146</v>
      </c>
      <c r="B603" s="62">
        <v>0</v>
      </c>
      <c r="C603" s="62">
        <v>0</v>
      </c>
      <c r="D603" s="113">
        <v>0</v>
      </c>
      <c r="N603" s="4">
        <v>2024</v>
      </c>
    </row>
    <row r="604" spans="1:14" x14ac:dyDescent="0.2">
      <c r="A604" s="126" t="s">
        <v>147</v>
      </c>
      <c r="B604" s="62">
        <v>0</v>
      </c>
      <c r="C604" s="62">
        <v>0</v>
      </c>
      <c r="D604" s="113">
        <v>0</v>
      </c>
      <c r="N604" s="4">
        <v>2024</v>
      </c>
    </row>
    <row r="605" spans="1:14" x14ac:dyDescent="0.2">
      <c r="A605" s="127" t="s">
        <v>148</v>
      </c>
      <c r="B605" s="128">
        <f>B606+B607+B608+B609</f>
        <v>0</v>
      </c>
      <c r="C605" s="128">
        <f>C606+C607+C608+C609</f>
        <v>0</v>
      </c>
      <c r="D605" s="135">
        <f>D606+D607+D608+D609</f>
        <v>6480000</v>
      </c>
      <c r="N605" s="4">
        <v>2024</v>
      </c>
    </row>
    <row r="606" spans="1:14" x14ac:dyDescent="0.2">
      <c r="A606" s="126" t="s">
        <v>149</v>
      </c>
      <c r="B606" s="62">
        <v>0</v>
      </c>
      <c r="C606" s="62">
        <v>0</v>
      </c>
      <c r="D606" s="134">
        <v>6480000</v>
      </c>
      <c r="N606" s="4">
        <v>2024</v>
      </c>
    </row>
    <row r="607" spans="1:14" x14ac:dyDescent="0.2">
      <c r="A607" s="126" t="s">
        <v>150</v>
      </c>
      <c r="B607" s="62">
        <v>0</v>
      </c>
      <c r="C607" s="62">
        <v>0</v>
      </c>
      <c r="D607" s="113">
        <v>0</v>
      </c>
      <c r="N607" s="4">
        <v>2024</v>
      </c>
    </row>
    <row r="608" spans="1:14" x14ac:dyDescent="0.2">
      <c r="A608" s="126" t="s">
        <v>151</v>
      </c>
      <c r="B608" s="62">
        <v>0</v>
      </c>
      <c r="C608" s="62">
        <v>0</v>
      </c>
      <c r="D608" s="113">
        <v>0</v>
      </c>
      <c r="N608" s="4">
        <v>2024</v>
      </c>
    </row>
    <row r="609" spans="1:14" x14ac:dyDescent="0.2">
      <c r="A609" s="126" t="s">
        <v>152</v>
      </c>
      <c r="B609" s="62">
        <v>0</v>
      </c>
      <c r="C609" s="62">
        <v>0</v>
      </c>
      <c r="D609" s="113">
        <v>0</v>
      </c>
      <c r="N609" s="4">
        <v>2024</v>
      </c>
    </row>
    <row r="610" spans="1:14" x14ac:dyDescent="0.2">
      <c r="A610" s="127" t="s">
        <v>153</v>
      </c>
      <c r="B610" s="128">
        <f t="shared" ref="B610" si="91">B611+B612+B613+B614+B615+B616</f>
        <v>0</v>
      </c>
      <c r="C610" s="128">
        <f>C611+C612+C613+C614+C615+C616</f>
        <v>0</v>
      </c>
      <c r="D610" s="119">
        <f t="shared" ref="D610" si="92">D611+D612+D613+D614+D615+D616</f>
        <v>0</v>
      </c>
      <c r="N610" s="4">
        <v>2024</v>
      </c>
    </row>
    <row r="611" spans="1:14" x14ac:dyDescent="0.2">
      <c r="A611" s="126" t="s">
        <v>154</v>
      </c>
      <c r="B611" s="62">
        <v>0</v>
      </c>
      <c r="C611" s="62">
        <v>0</v>
      </c>
      <c r="D611" s="113">
        <v>0</v>
      </c>
      <c r="N611" s="4">
        <v>2024</v>
      </c>
    </row>
    <row r="612" spans="1:14" x14ac:dyDescent="0.2">
      <c r="A612" s="126" t="s">
        <v>155</v>
      </c>
      <c r="B612" s="62">
        <v>0</v>
      </c>
      <c r="C612" s="62">
        <v>0</v>
      </c>
      <c r="D612" s="113">
        <v>0</v>
      </c>
      <c r="N612" s="4">
        <v>2024</v>
      </c>
    </row>
    <row r="613" spans="1:14" x14ac:dyDescent="0.2">
      <c r="A613" s="127" t="s">
        <v>156</v>
      </c>
      <c r="B613" s="128">
        <v>0</v>
      </c>
      <c r="C613" s="128">
        <v>0</v>
      </c>
      <c r="D613" s="110">
        <v>0</v>
      </c>
      <c r="N613" s="4">
        <v>2024</v>
      </c>
    </row>
    <row r="614" spans="1:14" x14ac:dyDescent="0.2">
      <c r="A614" s="126" t="s">
        <v>157</v>
      </c>
      <c r="B614" s="62">
        <v>0</v>
      </c>
      <c r="C614" s="62">
        <v>0</v>
      </c>
      <c r="D614" s="113">
        <v>0</v>
      </c>
      <c r="N614" s="4">
        <v>2024</v>
      </c>
    </row>
    <row r="615" spans="1:14" x14ac:dyDescent="0.2">
      <c r="A615" s="126" t="s">
        <v>158</v>
      </c>
      <c r="B615" s="62">
        <v>0</v>
      </c>
      <c r="C615" s="62">
        <v>0</v>
      </c>
      <c r="D615" s="113">
        <v>0</v>
      </c>
      <c r="N615" s="4">
        <v>2024</v>
      </c>
    </row>
    <row r="616" spans="1:14" x14ac:dyDescent="0.2">
      <c r="A616" s="126" t="s">
        <v>159</v>
      </c>
      <c r="B616" s="62">
        <v>0</v>
      </c>
      <c r="C616" s="62">
        <v>0</v>
      </c>
      <c r="D616" s="113">
        <v>0</v>
      </c>
      <c r="N616" s="4">
        <v>2024</v>
      </c>
    </row>
    <row r="617" spans="1:14" x14ac:dyDescent="0.2">
      <c r="A617" s="84" t="s">
        <v>160</v>
      </c>
      <c r="B617" s="97">
        <f t="shared" ref="B617:D617" si="93">B553+B559+B569+B579+B587+B595+B605+B610</f>
        <v>21831455.620000001</v>
      </c>
      <c r="C617" s="85">
        <f t="shared" si="93"/>
        <v>26395810.039999999</v>
      </c>
      <c r="D617" s="108">
        <f t="shared" si="93"/>
        <v>52290527.009999998</v>
      </c>
      <c r="N617" s="4">
        <v>2024</v>
      </c>
    </row>
    <row r="618" spans="1:14" x14ac:dyDescent="0.2">
      <c r="A618" s="127" t="s">
        <v>161</v>
      </c>
      <c r="B618" s="62">
        <v>0</v>
      </c>
      <c r="C618" s="62">
        <v>0</v>
      </c>
      <c r="D618" s="113">
        <v>0</v>
      </c>
      <c r="N618" s="4">
        <v>2024</v>
      </c>
    </row>
    <row r="619" spans="1:14" x14ac:dyDescent="0.2">
      <c r="A619" s="127" t="s">
        <v>162</v>
      </c>
      <c r="B619" s="62">
        <v>0</v>
      </c>
      <c r="C619" s="62">
        <v>0</v>
      </c>
      <c r="D619" s="113">
        <v>0</v>
      </c>
      <c r="N619" s="4">
        <v>2024</v>
      </c>
    </row>
    <row r="620" spans="1:14" x14ac:dyDescent="0.2">
      <c r="A620" s="126" t="s">
        <v>39</v>
      </c>
      <c r="B620" s="62">
        <v>0</v>
      </c>
      <c r="C620" s="62">
        <v>0</v>
      </c>
      <c r="D620" s="113">
        <v>0</v>
      </c>
      <c r="N620" s="4">
        <v>2024</v>
      </c>
    </row>
    <row r="621" spans="1:14" x14ac:dyDescent="0.2">
      <c r="A621" s="126" t="s">
        <v>40</v>
      </c>
      <c r="B621" s="62">
        <v>0</v>
      </c>
      <c r="C621" s="62">
        <v>0</v>
      </c>
      <c r="D621" s="113">
        <v>0</v>
      </c>
      <c r="N621" s="4">
        <v>2024</v>
      </c>
    </row>
    <row r="622" spans="1:14" x14ac:dyDescent="0.2">
      <c r="A622" s="127" t="s">
        <v>163</v>
      </c>
      <c r="B622" s="62">
        <v>0</v>
      </c>
      <c r="C622" s="62">
        <v>0</v>
      </c>
      <c r="D622" s="113">
        <v>0</v>
      </c>
      <c r="N622" s="4">
        <v>2024</v>
      </c>
    </row>
    <row r="623" spans="1:14" x14ac:dyDescent="0.2">
      <c r="A623" s="126" t="s">
        <v>41</v>
      </c>
      <c r="B623" s="62">
        <v>0</v>
      </c>
      <c r="C623" s="62">
        <v>0</v>
      </c>
      <c r="D623" s="113">
        <v>0</v>
      </c>
      <c r="N623" s="4">
        <v>2024</v>
      </c>
    </row>
    <row r="624" spans="1:14" x14ac:dyDescent="0.2">
      <c r="A624" s="126" t="s">
        <v>42</v>
      </c>
      <c r="B624" s="62">
        <v>0</v>
      </c>
      <c r="C624" s="62">
        <v>0</v>
      </c>
      <c r="D624" s="113">
        <v>0</v>
      </c>
      <c r="N624" s="4">
        <v>2024</v>
      </c>
    </row>
    <row r="625" spans="1:14" x14ac:dyDescent="0.2">
      <c r="A625" s="127" t="s">
        <v>164</v>
      </c>
      <c r="B625" s="62">
        <v>0</v>
      </c>
      <c r="C625" s="62">
        <v>0</v>
      </c>
      <c r="D625" s="113">
        <v>0</v>
      </c>
      <c r="N625" s="4">
        <v>2024</v>
      </c>
    </row>
    <row r="626" spans="1:14" x14ac:dyDescent="0.2">
      <c r="A626" s="126" t="s">
        <v>43</v>
      </c>
      <c r="B626" s="62">
        <v>0</v>
      </c>
      <c r="C626" s="62">
        <v>0</v>
      </c>
      <c r="D626" s="113">
        <v>0</v>
      </c>
      <c r="N626" s="4">
        <v>2024</v>
      </c>
    </row>
    <row r="627" spans="1:14" x14ac:dyDescent="0.2">
      <c r="D627" s="104">
        <v>0</v>
      </c>
    </row>
  </sheetData>
  <phoneticPr fontId="7" type="noConversion"/>
  <printOptions horizontalCentered="1" verticalCentered="1"/>
  <pageMargins left="0.25" right="0.25" top="0.75" bottom="0.75" header="0.3" footer="0.3"/>
  <pageSetup scale="65" orientation="landscape" r:id="rId1"/>
  <headerFooter alignWithMargins="0">
    <oddFooter>&amp;C&amp;L&amp;R 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RefCCPCuenta</vt:lpstr>
      <vt:lpstr>RefCCPCuenta!Área_de_impresión</vt:lpstr>
      <vt:lpstr>RefCCPCuenta!Títulos_a_imprimir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P. Fernández</dc:creator>
  <cp:lastModifiedBy>Jorge Luis García</cp:lastModifiedBy>
  <cp:lastPrinted>2019-08-20T15:01:11Z</cp:lastPrinted>
  <dcterms:created xsi:type="dcterms:W3CDTF">2019-05-08T20:55:49Z</dcterms:created>
  <dcterms:modified xsi:type="dcterms:W3CDTF">2024-04-17T15:41:38Z</dcterms:modified>
</cp:coreProperties>
</file>